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 PARTIR DEL 17 DE AGOSTO 2020\PROCESOS DE COMPRAS DOCUMENTOS EDITABLES\COMPRAS MENORES\2022\DGAP-DAF-CM-2022-0185 Cierre en cristal 2do, 3ero, 4to nivel Sede\"/>
    </mc:Choice>
  </mc:AlternateContent>
  <xr:revisionPtr revIDLastSave="0" documentId="13_ncr:1_{FD54ADEF-23B4-4284-AE02-7D89F31046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M-2022-0185" sheetId="5" r:id="rId1"/>
  </sheets>
  <definedNames>
    <definedName name="_xlnm.Print_Area" localSheetId="0">'CM-2022-0185'!$A$1:$G$36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5" l="1"/>
  <c r="C12" i="5"/>
  <c r="F22" i="5"/>
  <c r="G21" i="5" s="1"/>
  <c r="A22" i="5"/>
  <c r="F20" i="5" l="1"/>
  <c r="F10" i="5"/>
  <c r="F9" i="5"/>
  <c r="A9" i="5"/>
  <c r="A10" i="5" s="1"/>
  <c r="F16" i="5"/>
  <c r="F12" i="5"/>
  <c r="F18" i="5"/>
  <c r="A18" i="5"/>
  <c r="A19" i="5" s="1"/>
  <c r="A20" i="5" s="1"/>
  <c r="F15" i="5"/>
  <c r="A15" i="5"/>
  <c r="A16" i="5" s="1"/>
  <c r="F13" i="5"/>
  <c r="A12" i="5"/>
  <c r="A13" i="5" s="1"/>
  <c r="G14" i="5" l="1"/>
  <c r="G8" i="5"/>
  <c r="G11" i="5"/>
  <c r="F19" i="5" l="1"/>
  <c r="G17" i="5" l="1"/>
  <c r="G25" i="5" s="1"/>
  <c r="G26" i="5" l="1"/>
  <c r="G28" i="5" s="1"/>
</calcChain>
</file>

<file path=xl/sharedStrings.xml><?xml version="1.0" encoding="utf-8"?>
<sst xmlns="http://schemas.openxmlformats.org/spreadsheetml/2006/main" count="37" uniqueCount="32">
  <si>
    <t>No.</t>
  </si>
  <si>
    <t>Partidas</t>
  </si>
  <si>
    <t>Cantidad</t>
  </si>
  <si>
    <t>UD</t>
  </si>
  <si>
    <t>Valor</t>
  </si>
  <si>
    <t>Total</t>
  </si>
  <si>
    <t>ud</t>
  </si>
  <si>
    <t>m2</t>
  </si>
  <si>
    <t>Precio Unitario</t>
  </si>
  <si>
    <t>TOTAL GENERAL PRESUPUESTADO</t>
  </si>
  <si>
    <t>PA</t>
  </si>
  <si>
    <t>ml</t>
  </si>
  <si>
    <t>Pintura</t>
  </si>
  <si>
    <t xml:space="preserve">Suministro e instalación de puertas de vidrio flotante de vidrio transparente templado 3/8" canteado en todo su perímetro, puerta 0.90*2.20 m de altura </t>
  </si>
  <si>
    <r>
      <t xml:space="preserve">Suministro e instalación dintel de  compuesto por planchas de yeso y con </t>
    </r>
    <r>
      <rPr>
        <b/>
        <sz val="12"/>
        <color theme="1"/>
        <rFont val="Century Gothic"/>
        <family val="2"/>
      </rPr>
      <t>refuerzo de madera</t>
    </r>
    <r>
      <rPr>
        <sz val="12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para sostener paneles puertas de vidrio y puertas</t>
    </r>
  </si>
  <si>
    <t>Suministro e instalación de denglass para cerrar escalera de emergencia de ala norte entre 3er y 4to piso</t>
  </si>
  <si>
    <t>Suministro y aplicación de pintura acrílica en Sheetrock, color blanco, incluye dos manos y preparación de superficie</t>
  </si>
  <si>
    <t>Ud</t>
  </si>
  <si>
    <r>
      <t>Suministro y aplicación de pintura semi-gloss en denglass, color</t>
    </r>
    <r>
      <rPr>
        <sz val="12"/>
        <color rgb="FFFF0000"/>
        <rFont val="Century Gothic"/>
        <family val="2"/>
      </rPr>
      <t xml:space="preserve"> </t>
    </r>
    <r>
      <rPr>
        <sz val="12"/>
        <rFont val="Century Gothic"/>
        <family val="2"/>
      </rPr>
      <t>gris, incluye dos manos y preparación de superficie</t>
    </r>
  </si>
  <si>
    <t>Puertas y vidriería</t>
  </si>
  <si>
    <t>Puerta corta fuego con barra de anti pánico para escalera de emergencia</t>
  </si>
  <si>
    <t>Refuerzo para plafond actual en lo que se coloca la fascia nueva</t>
  </si>
  <si>
    <t>Limpieza</t>
  </si>
  <si>
    <t>Limpieza continua y final</t>
  </si>
  <si>
    <t xml:space="preserve">SUB-TOTAL </t>
  </si>
  <si>
    <t>Paño fijo de vidrio templado de 3/8" de espesor canteado en todo su perímetro incluye perfilería</t>
  </si>
  <si>
    <t>ITBIS (18%)</t>
  </si>
  <si>
    <t>Remoción de fascias actual</t>
  </si>
  <si>
    <t>Preliminares</t>
  </si>
  <si>
    <t xml:space="preserve">Servicio sheetrock y denglass </t>
  </si>
  <si>
    <t xml:space="preserve">Proyecto: Contratación de servicios para el cierre en  cristal de 2do, 3ero, 4to  nivel  y cierre  de  seguridad  en 
        escalera de emergencia en 3er nivel de la Sede Central, DGA </t>
  </si>
  <si>
    <t>DGAP-DAF-CM-2022-0185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</si>
</sst>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&quot;RD$&quot;#,##0.00"/>
    <numFmt numFmtId="167" formatCode="[$RD$-1C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3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2" fontId="2" fillId="5" borderId="6" xfId="0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0" fontId="2" fillId="3" borderId="1" xfId="0" applyFont="1" applyFill="1" applyBorder="1"/>
    <xf numFmtId="2" fontId="2" fillId="3" borderId="3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166" fontId="6" fillId="3" borderId="10" xfId="0" applyNumberFormat="1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4" fontId="9" fillId="0" borderId="0" xfId="0" applyNumberFormat="1" applyFont="1"/>
    <xf numFmtId="165" fontId="3" fillId="5" borderId="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1" xfId="0" applyFont="1" applyBorder="1"/>
    <xf numFmtId="167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165" fontId="3" fillId="6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11" fillId="0" borderId="0" xfId="0" applyFont="1"/>
    <xf numFmtId="0" fontId="6" fillId="3" borderId="1" xfId="0" applyFont="1" applyFill="1" applyBorder="1" applyAlignment="1">
      <alignment horizontal="left" wrapText="1"/>
    </xf>
    <xf numFmtId="43" fontId="6" fillId="3" borderId="1" xfId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5" borderId="7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CDC2-C508-41D9-ABF3-8E9DDFED91F3}">
  <sheetPr>
    <pageSetUpPr fitToPage="1"/>
  </sheetPr>
  <dimension ref="A1:AU94"/>
  <sheetViews>
    <sheetView tabSelected="1" view="pageBreakPreview" zoomScale="85" zoomScaleNormal="100" zoomScaleSheetLayoutView="85" workbookViewId="0">
      <selection activeCell="A2" sqref="A2:G2"/>
    </sheetView>
  </sheetViews>
  <sheetFormatPr baseColWidth="10" defaultRowHeight="16.5" x14ac:dyDescent="0.3"/>
  <cols>
    <col min="1" max="1" width="9.42578125" style="1" customWidth="1"/>
    <col min="2" max="2" width="51.7109375" style="1" customWidth="1"/>
    <col min="3" max="3" width="12.140625" style="1" bestFit="1" customWidth="1"/>
    <col min="4" max="4" width="11.42578125" style="1"/>
    <col min="5" max="5" width="23.85546875" style="1" customWidth="1"/>
    <col min="6" max="6" width="22" style="1" customWidth="1"/>
    <col min="7" max="7" width="24.85546875" style="1" customWidth="1"/>
    <col min="8" max="8" width="22.7109375" style="1" customWidth="1"/>
    <col min="9" max="9" width="53.5703125" style="1" customWidth="1"/>
    <col min="10" max="11" width="11.42578125" style="1"/>
    <col min="12" max="12" width="14.85546875" style="1" bestFit="1" customWidth="1"/>
    <col min="13" max="16384" width="11.42578125" style="1"/>
  </cols>
  <sheetData>
    <row r="1" spans="1:13" ht="18.75" x14ac:dyDescent="0.3">
      <c r="G1" s="43"/>
    </row>
    <row r="2" spans="1:13" s="4" customFormat="1" ht="18" x14ac:dyDescent="0.25">
      <c r="A2" s="75" t="s">
        <v>31</v>
      </c>
      <c r="B2" s="75"/>
      <c r="C2" s="75"/>
      <c r="D2" s="75"/>
      <c r="E2" s="75"/>
      <c r="F2" s="75"/>
      <c r="G2" s="75"/>
    </row>
    <row r="3" spans="1:13" s="4" customFormat="1" ht="17.25" x14ac:dyDescent="0.3">
      <c r="A3" s="70"/>
      <c r="B3" s="70"/>
      <c r="C3" s="70"/>
      <c r="D3" s="70"/>
      <c r="E3" s="70"/>
      <c r="F3" s="70"/>
      <c r="G3" s="70"/>
    </row>
    <row r="4" spans="1:13" s="4" customFormat="1" ht="18" x14ac:dyDescent="0.25">
      <c r="A4" s="5"/>
    </row>
    <row r="5" spans="1:13" s="4" customFormat="1" ht="60" customHeight="1" x14ac:dyDescent="0.2">
      <c r="A5" s="76" t="s">
        <v>30</v>
      </c>
      <c r="B5" s="76"/>
      <c r="C5" s="76"/>
      <c r="D5" s="76"/>
      <c r="E5" s="76"/>
      <c r="F5" s="76"/>
      <c r="G5" s="76"/>
    </row>
    <row r="6" spans="1:13" s="23" customFormat="1" ht="15.75" x14ac:dyDescent="0.2">
      <c r="A6" s="77"/>
      <c r="B6" s="78"/>
      <c r="C6" s="78"/>
      <c r="D6" s="78"/>
      <c r="E6" s="78"/>
      <c r="F6" s="78"/>
      <c r="G6" s="79"/>
      <c r="H6" s="25"/>
      <c r="I6" s="25"/>
      <c r="J6" s="25"/>
      <c r="K6" s="25"/>
      <c r="L6" s="25"/>
      <c r="M6" s="24"/>
    </row>
    <row r="7" spans="1:13" s="5" customFormat="1" ht="18" x14ac:dyDescent="0.25">
      <c r="A7" s="21" t="s">
        <v>0</v>
      </c>
      <c r="B7" s="21" t="s">
        <v>1</v>
      </c>
      <c r="C7" s="21" t="s">
        <v>2</v>
      </c>
      <c r="D7" s="21" t="s">
        <v>3</v>
      </c>
      <c r="E7" s="22" t="s">
        <v>8</v>
      </c>
      <c r="F7" s="21" t="s">
        <v>4</v>
      </c>
      <c r="G7" s="21" t="s">
        <v>5</v>
      </c>
    </row>
    <row r="8" spans="1:13" s="5" customFormat="1" ht="18" x14ac:dyDescent="0.25">
      <c r="A8" s="68">
        <v>1</v>
      </c>
      <c r="B8" s="58" t="s">
        <v>28</v>
      </c>
      <c r="C8" s="58"/>
      <c r="D8" s="58"/>
      <c r="E8" s="59"/>
      <c r="F8" s="59"/>
      <c r="G8" s="60">
        <f>SUM(F9:F10)</f>
        <v>0</v>
      </c>
    </row>
    <row r="9" spans="1:13" s="5" customFormat="1" ht="18.75" x14ac:dyDescent="0.3">
      <c r="A9" s="6">
        <f>+A8+0.01</f>
        <v>1.01</v>
      </c>
      <c r="B9" s="61" t="s">
        <v>27</v>
      </c>
      <c r="C9" s="62">
        <v>1</v>
      </c>
      <c r="D9" s="63" t="s">
        <v>10</v>
      </c>
      <c r="E9" s="64"/>
      <c r="F9" s="51">
        <f>E9*C9</f>
        <v>0</v>
      </c>
      <c r="G9" s="32"/>
    </row>
    <row r="10" spans="1:13" s="5" customFormat="1" ht="34.5" x14ac:dyDescent="0.3">
      <c r="A10" s="6">
        <f>+A9+0.01</f>
        <v>1.02</v>
      </c>
      <c r="B10" s="61" t="s">
        <v>21</v>
      </c>
      <c r="C10" s="62">
        <v>1</v>
      </c>
      <c r="D10" s="63" t="s">
        <v>10</v>
      </c>
      <c r="E10" s="64"/>
      <c r="F10" s="51">
        <f>E10*C10</f>
        <v>0</v>
      </c>
      <c r="G10" s="32"/>
    </row>
    <row r="11" spans="1:13" s="20" customFormat="1" x14ac:dyDescent="0.3">
      <c r="A11" s="68">
        <v>2</v>
      </c>
      <c r="B11" s="58" t="s">
        <v>29</v>
      </c>
      <c r="C11" s="58"/>
      <c r="D11" s="58"/>
      <c r="E11" s="59"/>
      <c r="F11" s="59"/>
      <c r="G11" s="60">
        <f>SUM(F12:F13)</f>
        <v>0</v>
      </c>
    </row>
    <row r="12" spans="1:13" s="3" customFormat="1" ht="66.75" x14ac:dyDescent="0.3">
      <c r="A12" s="6">
        <f>+A11+0.01</f>
        <v>2.0099999999999998</v>
      </c>
      <c r="B12" s="61" t="s">
        <v>14</v>
      </c>
      <c r="C12" s="62">
        <f>+(1.8+0.85+1.8)*3*3</f>
        <v>40.050000000000004</v>
      </c>
      <c r="D12" s="63" t="s">
        <v>11</v>
      </c>
      <c r="E12" s="64"/>
      <c r="F12" s="51">
        <f>E12*C12</f>
        <v>0</v>
      </c>
      <c r="G12" s="32"/>
      <c r="H12" s="2"/>
      <c r="I12" s="2"/>
      <c r="J12" s="2"/>
    </row>
    <row r="13" spans="1:13" s="3" customFormat="1" ht="51.75" x14ac:dyDescent="0.3">
      <c r="A13" s="6">
        <f>+A12+0.01</f>
        <v>2.0199999999999996</v>
      </c>
      <c r="B13" s="61" t="s">
        <v>15</v>
      </c>
      <c r="C13" s="62">
        <v>10.51</v>
      </c>
      <c r="D13" s="63" t="s">
        <v>7</v>
      </c>
      <c r="E13" s="64"/>
      <c r="F13" s="51">
        <f>E13*C13</f>
        <v>0</v>
      </c>
      <c r="G13" s="32"/>
      <c r="H13" s="2"/>
      <c r="I13" s="2"/>
      <c r="J13" s="2"/>
    </row>
    <row r="14" spans="1:13" s="3" customFormat="1" x14ac:dyDescent="0.25">
      <c r="A14" s="68">
        <v>3</v>
      </c>
      <c r="B14" s="58" t="s">
        <v>12</v>
      </c>
      <c r="C14" s="58"/>
      <c r="D14" s="58"/>
      <c r="E14" s="59"/>
      <c r="F14" s="59"/>
      <c r="G14" s="60">
        <f>SUM(F15:F16)</f>
        <v>0</v>
      </c>
      <c r="H14" s="2"/>
      <c r="I14" s="2"/>
    </row>
    <row r="15" spans="1:13" s="3" customFormat="1" ht="51.75" x14ac:dyDescent="0.3">
      <c r="A15" s="6">
        <f>A14+0.01</f>
        <v>3.01</v>
      </c>
      <c r="B15" s="66" t="s">
        <v>16</v>
      </c>
      <c r="C15" s="67">
        <v>1</v>
      </c>
      <c r="D15" s="6" t="s">
        <v>10</v>
      </c>
      <c r="E15" s="64"/>
      <c r="F15" s="64">
        <f>+E15*C15</f>
        <v>0</v>
      </c>
      <c r="G15" s="65"/>
      <c r="H15" s="2"/>
      <c r="I15" s="42"/>
    </row>
    <row r="16" spans="1:13" s="3" customFormat="1" ht="51.75" x14ac:dyDescent="0.3">
      <c r="A16" s="6">
        <f>A15+0.01</f>
        <v>3.0199999999999996</v>
      </c>
      <c r="B16" s="66" t="s">
        <v>18</v>
      </c>
      <c r="C16" s="67">
        <v>21.02</v>
      </c>
      <c r="D16" s="6" t="s">
        <v>7</v>
      </c>
      <c r="E16" s="64"/>
      <c r="F16" s="64">
        <f>+E16*C16</f>
        <v>0</v>
      </c>
      <c r="G16" s="65"/>
      <c r="H16" s="2"/>
      <c r="I16" s="42"/>
    </row>
    <row r="17" spans="1:47" s="3" customFormat="1" x14ac:dyDescent="0.25">
      <c r="A17" s="68">
        <v>4</v>
      </c>
      <c r="B17" s="58" t="s">
        <v>19</v>
      </c>
      <c r="C17" s="58"/>
      <c r="D17" s="58"/>
      <c r="E17" s="59"/>
      <c r="F17" s="59"/>
      <c r="G17" s="60">
        <f>SUM(F18:F20)</f>
        <v>0</v>
      </c>
      <c r="H17" s="2"/>
      <c r="I17" s="2"/>
      <c r="J17" s="2"/>
    </row>
    <row r="18" spans="1:47" s="3" customFormat="1" ht="69" x14ac:dyDescent="0.25">
      <c r="A18" s="6">
        <f>A17+0.01</f>
        <v>4.01</v>
      </c>
      <c r="B18" s="8" t="s">
        <v>13</v>
      </c>
      <c r="C18" s="67">
        <v>12</v>
      </c>
      <c r="D18" s="6" t="s">
        <v>6</v>
      </c>
      <c r="E18" s="64"/>
      <c r="F18" s="64">
        <f>E18*C18</f>
        <v>0</v>
      </c>
      <c r="G18" s="65"/>
      <c r="H18" s="2"/>
      <c r="I18" s="2"/>
      <c r="J18" s="2"/>
    </row>
    <row r="19" spans="1:47" s="3" customFormat="1" ht="50.25" customHeight="1" x14ac:dyDescent="0.25">
      <c r="A19" s="6">
        <f t="shared" ref="A19:A20" si="0">A18+0.01</f>
        <v>4.0199999999999996</v>
      </c>
      <c r="B19" s="38" t="s">
        <v>25</v>
      </c>
      <c r="C19" s="37">
        <f>2.3*0.85*3</f>
        <v>5.8649999999999993</v>
      </c>
      <c r="D19" s="39" t="s">
        <v>7</v>
      </c>
      <c r="E19" s="40"/>
      <c r="F19" s="10">
        <f t="shared" ref="F19:F20" si="1">+E19*C19</f>
        <v>0</v>
      </c>
      <c r="G19" s="41"/>
      <c r="H19" s="2"/>
      <c r="I19" s="2"/>
      <c r="J19" s="2"/>
    </row>
    <row r="20" spans="1:47" ht="47.25" customHeight="1" x14ac:dyDescent="0.3">
      <c r="A20" s="6">
        <f t="shared" si="0"/>
        <v>4.0299999999999994</v>
      </c>
      <c r="B20" s="17" t="s">
        <v>20</v>
      </c>
      <c r="C20" s="16">
        <v>1</v>
      </c>
      <c r="D20" s="18" t="s">
        <v>17</v>
      </c>
      <c r="E20" s="19"/>
      <c r="F20" s="10">
        <f t="shared" si="1"/>
        <v>0</v>
      </c>
      <c r="G20" s="35"/>
      <c r="H20" s="2"/>
      <c r="I20" s="2"/>
      <c r="J20" s="2"/>
    </row>
    <row r="21" spans="1:47" x14ac:dyDescent="0.3">
      <c r="A21" s="68">
        <v>5</v>
      </c>
      <c r="B21" s="58" t="s">
        <v>22</v>
      </c>
      <c r="C21" s="58"/>
      <c r="D21" s="58"/>
      <c r="E21" s="59"/>
      <c r="F21" s="59"/>
      <c r="G21" s="60">
        <f>+F22</f>
        <v>0</v>
      </c>
    </row>
    <row r="22" spans="1:47" ht="17.25" x14ac:dyDescent="0.3">
      <c r="A22" s="6">
        <f>+A21+0.01</f>
        <v>5.01</v>
      </c>
      <c r="B22" s="61" t="s">
        <v>23</v>
      </c>
      <c r="C22" s="62">
        <v>1</v>
      </c>
      <c r="D22" s="63" t="s">
        <v>10</v>
      </c>
      <c r="E22" s="64"/>
      <c r="F22" s="51">
        <f>E22*C22</f>
        <v>0</v>
      </c>
      <c r="G22" s="32"/>
    </row>
    <row r="23" spans="1:47" ht="17.25" x14ac:dyDescent="0.3">
      <c r="A23" s="36"/>
      <c r="B23" s="8"/>
      <c r="C23" s="7"/>
      <c r="D23" s="9"/>
      <c r="E23" s="11"/>
      <c r="F23" s="10"/>
      <c r="G23" s="12"/>
    </row>
    <row r="24" spans="1:47" ht="17.25" x14ac:dyDescent="0.3">
      <c r="A24" s="36"/>
      <c r="B24" s="8"/>
      <c r="C24" s="7"/>
      <c r="D24" s="9"/>
      <c r="E24" s="11"/>
      <c r="F24" s="10"/>
      <c r="G24" s="12"/>
    </row>
    <row r="25" spans="1:47" ht="17.25" x14ac:dyDescent="0.3">
      <c r="A25" s="52"/>
      <c r="B25" s="80" t="s">
        <v>24</v>
      </c>
      <c r="C25" s="81"/>
      <c r="D25" s="81"/>
      <c r="E25" s="81"/>
      <c r="F25" s="82"/>
      <c r="G25" s="53">
        <f>+SUM(G8:G22)</f>
        <v>0</v>
      </c>
    </row>
    <row r="26" spans="1:47" ht="16.5" customHeight="1" x14ac:dyDescent="0.3">
      <c r="A26" s="7"/>
      <c r="B26" s="83" t="s">
        <v>26</v>
      </c>
      <c r="C26" s="83"/>
      <c r="D26" s="83"/>
      <c r="E26" s="83"/>
      <c r="F26" s="83"/>
      <c r="G26" s="53">
        <f>+G25*0.18</f>
        <v>0</v>
      </c>
    </row>
    <row r="27" spans="1:47" ht="23.25" customHeight="1" thickBot="1" x14ac:dyDescent="0.35">
      <c r="A27" s="30"/>
      <c r="B27" s="31"/>
      <c r="C27" s="31"/>
      <c r="D27" s="31"/>
      <c r="E27" s="31"/>
      <c r="F27" s="31"/>
      <c r="G27" s="34"/>
    </row>
    <row r="28" spans="1:47" ht="18.75" thickBot="1" x14ac:dyDescent="0.35">
      <c r="A28" s="33"/>
      <c r="B28" s="72" t="s">
        <v>9</v>
      </c>
      <c r="C28" s="73"/>
      <c r="D28" s="73"/>
      <c r="E28" s="73"/>
      <c r="F28" s="74"/>
      <c r="G28" s="44">
        <f>SUM(G25:G26)</f>
        <v>0</v>
      </c>
      <c r="J28" s="2"/>
    </row>
    <row r="29" spans="1:47" s="15" customFormat="1" ht="18" x14ac:dyDescent="0.3">
      <c r="A29" s="45"/>
      <c r="B29" s="46"/>
      <c r="C29" s="46"/>
      <c r="D29" s="46"/>
      <c r="E29" s="46"/>
      <c r="F29" s="46"/>
      <c r="G29" s="47"/>
      <c r="H29" s="1"/>
      <c r="I29" s="1"/>
      <c r="J29" s="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s="15" customFormat="1" ht="17.25" x14ac:dyDescent="0.3">
      <c r="A30" s="70"/>
      <c r="B30" s="70"/>
      <c r="C30" s="32"/>
      <c r="D30" s="32"/>
      <c r="E30" s="32"/>
      <c r="F30" s="70"/>
      <c r="G30" s="70"/>
      <c r="H30" s="1"/>
      <c r="I30" s="1"/>
      <c r="J30" s="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15" customFormat="1" ht="17.25" x14ac:dyDescent="0.3">
      <c r="A31" s="56"/>
      <c r="B31" s="56"/>
      <c r="C31" s="32"/>
      <c r="D31" s="32"/>
      <c r="E31" s="32"/>
      <c r="F31" s="56"/>
      <c r="G31" s="56"/>
      <c r="H31" s="1"/>
      <c r="I31" s="1"/>
      <c r="J31" s="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 s="15" customFormat="1" ht="18" customHeight="1" x14ac:dyDescent="0.3">
      <c r="A32" s="48"/>
      <c r="B32" s="48"/>
      <c r="C32" s="32"/>
      <c r="D32" s="32"/>
      <c r="E32" s="32"/>
      <c r="F32" s="48"/>
      <c r="G32" s="48"/>
      <c r="H32" s="2"/>
      <c r="I32" s="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1:47" s="15" customFormat="1" ht="16.5" customHeight="1" x14ac:dyDescent="0.3">
      <c r="A33" s="48"/>
      <c r="B33" s="48"/>
      <c r="C33" s="32"/>
      <c r="D33" s="32"/>
      <c r="E33" s="32"/>
      <c r="F33" s="48"/>
      <c r="G33" s="48"/>
      <c r="H33" s="1"/>
      <c r="I33" s="1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1:47" s="15" customFormat="1" ht="18" customHeight="1" x14ac:dyDescent="0.3">
      <c r="A34" s="71"/>
      <c r="B34" s="71"/>
      <c r="C34" s="32"/>
      <c r="D34" s="32"/>
      <c r="E34" s="49"/>
      <c r="F34" s="71"/>
      <c r="G34" s="7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1:47" s="15" customFormat="1" ht="18" customHeight="1" x14ac:dyDescent="0.3">
      <c r="A35" s="70"/>
      <c r="B35" s="70"/>
      <c r="C35" s="32"/>
      <c r="D35" s="32"/>
      <c r="E35" s="32"/>
      <c r="F35" s="70"/>
      <c r="G35" s="70"/>
      <c r="H35" s="13"/>
      <c r="I35" s="13"/>
      <c r="J35" s="1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1:47" s="26" customFormat="1" ht="24" customHeight="1" x14ac:dyDescent="0.3">
      <c r="A36" s="54"/>
      <c r="B36" s="54"/>
      <c r="C36" s="32"/>
      <c r="D36" s="32"/>
      <c r="E36" s="32"/>
      <c r="F36" s="55"/>
      <c r="G36" s="55"/>
      <c r="H36" s="13"/>
      <c r="I36" s="13"/>
      <c r="J36" s="13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s="27" customFormat="1" ht="23.25" customHeight="1" x14ac:dyDescent="0.3">
      <c r="A37" s="71"/>
      <c r="B37" s="71"/>
      <c r="C37" s="32"/>
      <c r="D37" s="32"/>
      <c r="E37" s="32"/>
      <c r="F37" s="55"/>
      <c r="G37" s="55"/>
      <c r="H37" s="14"/>
      <c r="I37" s="14"/>
      <c r="J37" s="1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 s="27" customFormat="1" ht="23.25" customHeight="1" x14ac:dyDescent="0.3">
      <c r="A38" s="70"/>
      <c r="B38" s="70"/>
      <c r="C38" s="57"/>
      <c r="D38" s="57"/>
      <c r="E38" s="57"/>
      <c r="F38" s="57"/>
      <c r="G38" s="57"/>
      <c r="H38" s="13"/>
      <c r="I38" s="13"/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7" s="15" customFormat="1" ht="17.25" x14ac:dyDescent="0.3">
      <c r="A39" s="54"/>
      <c r="B39" s="54"/>
      <c r="C39" s="32"/>
      <c r="D39" s="32"/>
      <c r="E39" s="50"/>
      <c r="F39" s="50"/>
      <c r="G39" s="50"/>
      <c r="H39" s="13"/>
      <c r="I39" s="13"/>
      <c r="J39" s="30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s="15" customFormat="1" ht="24" customHeight="1" x14ac:dyDescent="0.3">
      <c r="A40" s="69"/>
      <c r="B40" s="69"/>
      <c r="C40" s="69"/>
      <c r="D40" s="69"/>
      <c r="E40" s="69"/>
      <c r="F40" s="69"/>
      <c r="G40" s="69"/>
      <c r="H40" s="29"/>
      <c r="I40" s="29"/>
      <c r="J40" s="3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s="15" customFormat="1" ht="17.25" x14ac:dyDescent="0.3">
      <c r="A41" s="70"/>
      <c r="B41" s="70"/>
      <c r="C41" s="70"/>
      <c r="D41" s="70"/>
      <c r="E41" s="70"/>
      <c r="F41" s="70"/>
      <c r="G41" s="70"/>
      <c r="H41" s="30"/>
      <c r="I41" s="30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  <row r="42" spans="1:47" s="15" customFormat="1" ht="17.25" x14ac:dyDescent="0.3">
      <c r="A42" s="1"/>
      <c r="B42" s="1"/>
      <c r="C42" s="1"/>
      <c r="D42" s="1"/>
      <c r="E42" s="1"/>
      <c r="F42" s="1"/>
      <c r="G42" s="1"/>
      <c r="H42" s="30"/>
      <c r="I42" s="30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7" s="15" customFormat="1" x14ac:dyDescent="0.3">
      <c r="A43" s="1"/>
      <c r="B43" s="1"/>
      <c r="C43" s="1"/>
      <c r="D43" s="1"/>
      <c r="E43" s="1"/>
      <c r="F43" s="1"/>
      <c r="G43" s="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 s="15" customFormat="1" x14ac:dyDescent="0.3">
      <c r="A44" s="1"/>
      <c r="B44" s="1"/>
      <c r="C44" s="1"/>
      <c r="D44" s="1"/>
      <c r="E44" s="1"/>
      <c r="F44" s="1"/>
      <c r="G44" s="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s="15" customFormat="1" x14ac:dyDescent="0.3">
      <c r="A45" s="1"/>
      <c r="B45" s="1"/>
      <c r="C45" s="1"/>
      <c r="D45" s="1"/>
      <c r="E45" s="1"/>
      <c r="F45" s="1"/>
      <c r="G45" s="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1:47" s="15" customFormat="1" x14ac:dyDescent="0.3">
      <c r="A46" s="1"/>
      <c r="B46" s="1"/>
      <c r="C46" s="1"/>
      <c r="D46" s="1"/>
      <c r="E46" s="1"/>
      <c r="F46" s="1"/>
      <c r="G46" s="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 s="15" customFormat="1" x14ac:dyDescent="0.3">
      <c r="A47" s="1"/>
      <c r="B47" s="1"/>
      <c r="C47" s="1"/>
      <c r="D47" s="1"/>
      <c r="E47" s="1"/>
      <c r="F47" s="1"/>
      <c r="G47" s="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 s="15" customFormat="1" x14ac:dyDescent="0.3">
      <c r="A48" s="1"/>
      <c r="B48" s="1"/>
      <c r="C48" s="1"/>
      <c r="D48" s="1"/>
      <c r="E48" s="1"/>
      <c r="F48" s="1"/>
      <c r="G48" s="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 s="28" customFormat="1" ht="23.25" customHeight="1" x14ac:dyDescent="0.3">
      <c r="A49" s="1"/>
      <c r="B49" s="1"/>
      <c r="C49" s="1"/>
      <c r="D49" s="1"/>
      <c r="E49" s="1"/>
      <c r="F49" s="1"/>
      <c r="G49" s="1"/>
      <c r="H49" s="13"/>
      <c r="I49" s="13"/>
      <c r="J49" s="13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x14ac:dyDescent="0.3"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 x14ac:dyDescent="0.3">
      <c r="H51" s="13"/>
      <c r="I51" s="13"/>
      <c r="J51" s="31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 ht="88.5" customHeight="1" x14ac:dyDescent="0.3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 x14ac:dyDescent="0.3">
      <c r="H53" s="31"/>
      <c r="I53" s="31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 x14ac:dyDescent="0.3"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x14ac:dyDescent="0.3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 customHeight="1" x14ac:dyDescent="0.3"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33" customHeight="1" x14ac:dyDescent="0.3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24.75" customHeight="1" x14ac:dyDescent="0.3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1:47" ht="23.25" customHeight="1" x14ac:dyDescent="0.3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</row>
    <row r="60" spans="1:47" ht="23.25" customHeight="1" x14ac:dyDescent="0.3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</row>
    <row r="61" spans="1:47" x14ac:dyDescent="0.3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</row>
    <row r="62" spans="1:47" x14ac:dyDescent="0.3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</row>
    <row r="63" spans="1:47" ht="24" customHeight="1" x14ac:dyDescent="0.3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</row>
    <row r="64" spans="1:47" x14ac:dyDescent="0.3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</row>
    <row r="65" spans="8:47" ht="26.25" customHeight="1" x14ac:dyDescent="0.3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</row>
    <row r="66" spans="8:47" ht="22.5" customHeight="1" x14ac:dyDescent="0.3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</row>
    <row r="67" spans="8:47" ht="21.75" customHeight="1" x14ac:dyDescent="0.3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</row>
    <row r="68" spans="8:47" ht="23.25" customHeight="1" x14ac:dyDescent="0.3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</row>
    <row r="69" spans="8:47" ht="24" customHeight="1" x14ac:dyDescent="0.3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</row>
    <row r="70" spans="8:47" ht="20.25" customHeight="1" x14ac:dyDescent="0.3"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</row>
    <row r="71" spans="8:47" x14ac:dyDescent="0.3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</row>
    <row r="72" spans="8:47" x14ac:dyDescent="0.3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</row>
    <row r="73" spans="8:47" x14ac:dyDescent="0.3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</row>
    <row r="74" spans="8:47" x14ac:dyDescent="0.3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5" spans="8:47" ht="21" customHeight="1" x14ac:dyDescent="0.3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</row>
    <row r="76" spans="8:47" x14ac:dyDescent="0.3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8:47" x14ac:dyDescent="0.3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spans="8:47" x14ac:dyDescent="0.3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8:47" x14ac:dyDescent="0.3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</row>
    <row r="80" spans="8:47" x14ac:dyDescent="0.3"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8:47" x14ac:dyDescent="0.3"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</row>
    <row r="82" spans="8:47" x14ac:dyDescent="0.3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</row>
    <row r="83" spans="8:47" x14ac:dyDescent="0.3"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</row>
    <row r="84" spans="8:47" x14ac:dyDescent="0.3"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</row>
    <row r="85" spans="8:47" x14ac:dyDescent="0.3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</row>
    <row r="86" spans="8:47" x14ac:dyDescent="0.3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</row>
    <row r="87" spans="8:47" x14ac:dyDescent="0.3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</row>
    <row r="88" spans="8:47" x14ac:dyDescent="0.3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</row>
    <row r="89" spans="8:47" x14ac:dyDescent="0.3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</row>
    <row r="90" spans="8:47" x14ac:dyDescent="0.3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</row>
    <row r="91" spans="8:47" x14ac:dyDescent="0.3">
      <c r="H91" s="13"/>
      <c r="I91" s="13"/>
      <c r="J91" s="13"/>
    </row>
    <row r="92" spans="8:47" x14ac:dyDescent="0.3">
      <c r="H92" s="13"/>
      <c r="I92" s="13"/>
      <c r="J92" s="13"/>
    </row>
    <row r="93" spans="8:47" x14ac:dyDescent="0.3">
      <c r="H93" s="13"/>
      <c r="I93" s="13"/>
    </row>
    <row r="94" spans="8:47" x14ac:dyDescent="0.3">
      <c r="H94" s="13"/>
      <c r="I94" s="13"/>
    </row>
  </sheetData>
  <mergeCells count="17">
    <mergeCell ref="B28:F28"/>
    <mergeCell ref="A2:G2"/>
    <mergeCell ref="A5:G5"/>
    <mergeCell ref="A6:G6"/>
    <mergeCell ref="B25:F25"/>
    <mergeCell ref="B26:F26"/>
    <mergeCell ref="A3:G3"/>
    <mergeCell ref="A40:G40"/>
    <mergeCell ref="A41:G41"/>
    <mergeCell ref="A30:B30"/>
    <mergeCell ref="F30:G30"/>
    <mergeCell ref="A34:B34"/>
    <mergeCell ref="F34:G34"/>
    <mergeCell ref="A35:B35"/>
    <mergeCell ref="F35:G35"/>
    <mergeCell ref="A37:B37"/>
    <mergeCell ref="A38:B38"/>
  </mergeCells>
  <printOptions horizontalCentered="1"/>
  <pageMargins left="0.23622047244094491" right="0.23622047244094491" top="1.3779527559055118" bottom="1.1811023622047245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CM-2022-0185</vt:lpstr>
      <vt:lpstr>'CM-2022-0185'!Área_de_impresión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Santana Sosa</dc:creator>
  <cp:lastModifiedBy>Liliana Maria Portuondo Sanchez</cp:lastModifiedBy>
  <cp:lastPrinted>2022-08-08T16:37:04Z</cp:lastPrinted>
  <dcterms:created xsi:type="dcterms:W3CDTF">2014-05-14T14:11:55Z</dcterms:created>
  <dcterms:modified xsi:type="dcterms:W3CDTF">2022-08-26T12:25:12Z</dcterms:modified>
</cp:coreProperties>
</file>