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DQ-FILESRV\Contabilidad General\DGA\2025\2. Febrero\Portal\"/>
    </mc:Choice>
  </mc:AlternateContent>
  <xr:revisionPtr revIDLastSave="0" documentId="13_ncr:1_{5A43255A-7EF9-4CAA-8B84-BA9A483127B6}" xr6:coauthVersionLast="47" xr6:coauthVersionMax="47" xr10:uidLastSave="{00000000-0000-0000-0000-000000000000}"/>
  <bookViews>
    <workbookView xWindow="28680" yWindow="-120" windowWidth="29040" windowHeight="15720" xr2:uid="{65291469-558F-4AB6-A67C-A7C280A84DD9}"/>
  </bookViews>
  <sheets>
    <sheet name="202502" sheetId="1" r:id="rId1"/>
  </sheets>
  <definedNames>
    <definedName name="_xlnm._FilterDatabase" localSheetId="0" hidden="1">'202502'!$A$8:$K$376</definedName>
    <definedName name="_xlnm.Print_Area" localSheetId="0">'202502'!$A$1:$K$390</definedName>
    <definedName name="_xlnm.Print_Titles" localSheetId="0">'202502'!$2:$8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8" i="1" l="1"/>
  <c r="I179" i="1"/>
  <c r="I181" i="1"/>
  <c r="I184" i="1"/>
  <c r="I185" i="1"/>
  <c r="I195" i="1"/>
  <c r="I208" i="1"/>
  <c r="I209" i="1"/>
  <c r="I210" i="1"/>
  <c r="I167" i="1"/>
  <c r="I168" i="1"/>
  <c r="I169" i="1"/>
  <c r="I170" i="1"/>
  <c r="I171" i="1"/>
  <c r="I172" i="1"/>
  <c r="I173" i="1"/>
  <c r="I174" i="1"/>
  <c r="I175" i="1"/>
  <c r="I176" i="1"/>
  <c r="I177" i="1"/>
  <c r="I180" i="1"/>
  <c r="I182" i="1"/>
  <c r="I183" i="1"/>
  <c r="I186" i="1"/>
  <c r="I187" i="1"/>
  <c r="I188" i="1"/>
  <c r="I189" i="1"/>
  <c r="I190" i="1"/>
  <c r="I191" i="1"/>
  <c r="I192" i="1"/>
  <c r="I193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11" i="1"/>
  <c r="I212" i="1"/>
  <c r="I213" i="1"/>
  <c r="I163" i="1"/>
  <c r="I164" i="1"/>
  <c r="I165" i="1"/>
  <c r="I162" i="1"/>
  <c r="I166" i="1"/>
  <c r="I214" i="1"/>
  <c r="I161" i="1"/>
  <c r="I216" i="1"/>
  <c r="I217" i="1"/>
  <c r="I219" i="1"/>
  <c r="I218" i="1"/>
  <c r="I223" i="1"/>
  <c r="I224" i="1"/>
  <c r="K119" i="1"/>
  <c r="K117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6" i="1"/>
  <c r="I275" i="1"/>
  <c r="I278" i="1" l="1"/>
  <c r="I279" i="1"/>
  <c r="I280" i="1"/>
  <c r="I281" i="1"/>
  <c r="I282" i="1"/>
  <c r="I285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286" i="1"/>
  <c r="I308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86" i="1"/>
  <c r="I85" i="1"/>
  <c r="I317" i="1"/>
  <c r="I79" i="1"/>
  <c r="I80" i="1"/>
  <c r="I81" i="1"/>
  <c r="I82" i="1"/>
  <c r="I83" i="1"/>
  <c r="I84" i="1"/>
  <c r="I78" i="1"/>
  <c r="I77" i="1"/>
  <c r="I76" i="1"/>
  <c r="I331" i="1"/>
  <c r="I332" i="1"/>
  <c r="I333" i="1"/>
  <c r="I344" i="1"/>
  <c r="I346" i="1"/>
  <c r="I349" i="1"/>
  <c r="I360" i="1"/>
  <c r="I55" i="1"/>
  <c r="I56" i="1"/>
  <c r="I57" i="1"/>
  <c r="I58" i="1"/>
  <c r="I59" i="1"/>
  <c r="I60" i="1"/>
  <c r="I61" i="1"/>
  <c r="I62" i="1"/>
  <c r="I63" i="1"/>
  <c r="I64" i="1"/>
  <c r="I65" i="1"/>
  <c r="I66" i="1" l="1"/>
  <c r="I67" i="1"/>
  <c r="I68" i="1"/>
  <c r="I69" i="1"/>
  <c r="I70" i="1"/>
  <c r="I71" i="1"/>
  <c r="I72" i="1"/>
  <c r="I73" i="1"/>
  <c r="I74" i="1"/>
  <c r="I75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215" i="1"/>
  <c r="I220" i="1"/>
  <c r="I221" i="1"/>
  <c r="I222" i="1"/>
  <c r="I225" i="1"/>
  <c r="I226" i="1"/>
  <c r="I227" i="1"/>
  <c r="I228" i="1"/>
  <c r="I274" i="1"/>
  <c r="I283" i="1"/>
  <c r="I284" i="1"/>
  <c r="I309" i="1"/>
  <c r="I310" i="1"/>
  <c r="I311" i="1"/>
  <c r="I312" i="1"/>
  <c r="I313" i="1"/>
  <c r="I314" i="1"/>
  <c r="I315" i="1"/>
  <c r="I316" i="1"/>
  <c r="I318" i="1"/>
  <c r="I319" i="1"/>
  <c r="I320" i="1"/>
  <c r="I321" i="1"/>
  <c r="I322" i="1"/>
  <c r="I323" i="1"/>
  <c r="I324" i="1"/>
  <c r="I327" i="1"/>
  <c r="I328" i="1"/>
  <c r="I329" i="1"/>
  <c r="I330" i="1"/>
  <c r="I334" i="1"/>
  <c r="I335" i="1"/>
  <c r="I336" i="1"/>
  <c r="I337" i="1"/>
  <c r="I338" i="1"/>
  <c r="I339" i="1"/>
  <c r="I340" i="1"/>
  <c r="I341" i="1"/>
  <c r="I342" i="1"/>
  <c r="I343" i="1"/>
  <c r="I345" i="1"/>
  <c r="I347" i="1"/>
  <c r="I348" i="1"/>
  <c r="I350" i="1"/>
  <c r="I351" i="1"/>
  <c r="I352" i="1"/>
  <c r="I353" i="1"/>
  <c r="I354" i="1"/>
  <c r="I355" i="1"/>
  <c r="I356" i="1"/>
  <c r="I357" i="1"/>
  <c r="I358" i="1"/>
  <c r="I359" i="1"/>
  <c r="I361" i="1"/>
  <c r="I362" i="1"/>
  <c r="I369" i="1"/>
  <c r="I370" i="1"/>
  <c r="I371" i="1"/>
  <c r="I372" i="1"/>
  <c r="I373" i="1"/>
  <c r="I374" i="1"/>
  <c r="I375" i="1"/>
  <c r="I54" i="1"/>
  <c r="I376" i="1"/>
  <c r="K9" i="1"/>
  <c r="K377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J53" i="1"/>
  <c r="J377" i="1" s="1"/>
  <c r="I363" i="1"/>
  <c r="I364" i="1"/>
  <c r="I365" i="1"/>
  <c r="I366" i="1"/>
  <c r="I367" i="1"/>
  <c r="I368" i="1"/>
  <c r="I325" i="1"/>
  <c r="I326" i="1"/>
  <c r="I277" i="1" l="1"/>
  <c r="I194" i="1"/>
  <c r="I377" i="1" l="1"/>
</calcChain>
</file>

<file path=xl/sharedStrings.xml><?xml version="1.0" encoding="utf-8"?>
<sst xmlns="http://schemas.openxmlformats.org/spreadsheetml/2006/main" count="1941" uniqueCount="879">
  <si>
    <t>Dirección General de Aduanas</t>
  </si>
  <si>
    <t>Estado de Cuentas por Pagar Proveedores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</si>
  <si>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</si>
  <si>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</si>
  <si>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</si>
  <si>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</si>
  <si>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</si>
  <si>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</si>
  <si>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</si>
  <si>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</si>
  <si>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</si>
  <si>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</si>
  <si>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</si>
  <si>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CP000000007</t>
  </si>
  <si>
    <t>AGUA CRYSTAL, S. A.</t>
  </si>
  <si>
    <t>ALIMENTOS Y BEBIDAS PARA PERSONAS</t>
  </si>
  <si>
    <t>B1500039324</t>
  </si>
  <si>
    <t>ADQUISICION DE AGUA PARA  CONSUMO HUMANO</t>
  </si>
  <si>
    <t>B1500038906</t>
  </si>
  <si>
    <t>B1500038818</t>
  </si>
  <si>
    <t>B1500038760</t>
  </si>
  <si>
    <t>B1500038853</t>
  </si>
  <si>
    <t>B1500038907</t>
  </si>
  <si>
    <t>B1500038870</t>
  </si>
  <si>
    <t>B1500038949</t>
  </si>
  <si>
    <t>B1500038978</t>
  </si>
  <si>
    <t>B1500038724</t>
  </si>
  <si>
    <t>B1500039326</t>
  </si>
  <si>
    <t>B1500039332</t>
  </si>
  <si>
    <t>B1500039327</t>
  </si>
  <si>
    <t>B1500039175</t>
  </si>
  <si>
    <t>B1500039406</t>
  </si>
  <si>
    <t>B1500039174</t>
  </si>
  <si>
    <t>B1500039331</t>
  </si>
  <si>
    <t>B1500038905</t>
  </si>
  <si>
    <t>B1500039301</t>
  </si>
  <si>
    <t>B1500039257</t>
  </si>
  <si>
    <t>B1500038946</t>
  </si>
  <si>
    <t>B1500039423</t>
  </si>
  <si>
    <t>B1500039322</t>
  </si>
  <si>
    <t>B1500039233</t>
  </si>
  <si>
    <t>B1500039159</t>
  </si>
  <si>
    <t>B1500039297</t>
  </si>
  <si>
    <t>B1500039346</t>
  </si>
  <si>
    <t>B1500039411</t>
  </si>
  <si>
    <t>B1500039157</t>
  </si>
  <si>
    <t>B1500039181</t>
  </si>
  <si>
    <t>B1500039267</t>
  </si>
  <si>
    <t>B1500039325</t>
  </si>
  <si>
    <t>B1500039374</t>
  </si>
  <si>
    <t>B1500039433</t>
  </si>
  <si>
    <t>B1500039329</t>
  </si>
  <si>
    <t>B1500039265</t>
  </si>
  <si>
    <t>B1500039296</t>
  </si>
  <si>
    <t>B1500039328</t>
  </si>
  <si>
    <t>B1500039237</t>
  </si>
  <si>
    <t>B</t>
  </si>
  <si>
    <t>B1500040792</t>
  </si>
  <si>
    <t>FALTANTE 5%</t>
  </si>
  <si>
    <t>B1500042134</t>
  </si>
  <si>
    <t>B1500042395</t>
  </si>
  <si>
    <t>CP000000008</t>
  </si>
  <si>
    <t>AIR LIQUIDE DOMINICANA, SAS.</t>
  </si>
  <si>
    <t>237299</t>
  </si>
  <si>
    <t>OTROS PRODUCTOS QUÍMICOS Y CONEXOS</t>
  </si>
  <si>
    <t>B1500021391</t>
  </si>
  <si>
    <t>SERVICIO DE LLENADO DE TANQUES DE GASES DE ALTA PUREZA.</t>
  </si>
  <si>
    <t>CP000000021</t>
  </si>
  <si>
    <t>CAME DOMINICANA, SRL</t>
  </si>
  <si>
    <t>INSTALACIONES ELÉCTRICAS</t>
  </si>
  <si>
    <t>B1500000366</t>
  </si>
  <si>
    <t>18/12/2024</t>
  </si>
  <si>
    <t>21/02/2025</t>
  </si>
  <si>
    <t>SERVICIO DE REPARACION Y PUESTA EN MARCHA DE PUERTA CORREDIZA ENTRADA PRINCIPAL, DGA</t>
  </si>
  <si>
    <t>CP000000025</t>
  </si>
  <si>
    <t>CENTRO CUESTA NACIONAL SAS</t>
  </si>
  <si>
    <t>B1500202586</t>
  </si>
  <si>
    <t>COMPRA DE ALIMENTOS Y BEBIDAS PARA CENTRO OMA</t>
  </si>
  <si>
    <t>B1500202556</t>
  </si>
  <si>
    <t>COMPRA ALIMENTOS Y BEBIDAS PARA CENTRO OMA</t>
  </si>
  <si>
    <t>B1500202618</t>
  </si>
  <si>
    <t>ALIMENTOS Y BEBIDAS PARA CENTRO OMA</t>
  </si>
  <si>
    <t>B1500202569</t>
  </si>
  <si>
    <t>13/11/2024</t>
  </si>
  <si>
    <t>SERVICIO DE ALIMENTOS</t>
  </si>
  <si>
    <t>B1500202614</t>
  </si>
  <si>
    <t>ALIMENTOS Y BEBIDAS</t>
  </si>
  <si>
    <t>B1500202616</t>
  </si>
  <si>
    <t>ADQUISICION ALIMENTOS Y BEBIDAS</t>
  </si>
  <si>
    <t>B1500219108</t>
  </si>
  <si>
    <t>ADQUISICION DE ALIMENTOS Y BEBIDAS</t>
  </si>
  <si>
    <t>B1500219116</t>
  </si>
  <si>
    <t>15/1/2025</t>
  </si>
  <si>
    <t>B1500219120</t>
  </si>
  <si>
    <t>17/1/2025</t>
  </si>
  <si>
    <t>B1500219135</t>
  </si>
  <si>
    <t>29/1/2025</t>
  </si>
  <si>
    <t>B1500202661</t>
  </si>
  <si>
    <t>CP000000029</t>
  </si>
  <si>
    <t>COLUMBUS NETWORKS DOMINICANA, S. A.</t>
  </si>
  <si>
    <t>TELÉFONO LOCAL</t>
  </si>
  <si>
    <t>E450000000823</t>
  </si>
  <si>
    <t>CUENTA 50006357 ENERO 2025. SERVICIO DE CONTINGENCIA DE CENT</t>
  </si>
  <si>
    <t>SERVICIO DE INTERNET Y TELEVISIÓN POR CABLE</t>
  </si>
  <si>
    <t>E450000000769</t>
  </si>
  <si>
    <t>CUENTA 50000692 ENERO 2025. SERVICIO DE TELECOMUNICACIONES</t>
  </si>
  <si>
    <t>E450000000825</t>
  </si>
  <si>
    <t>CUENTA 50005603 ENERO 2025. SERVICIO DE CONECTIVIDAD MPLS AI</t>
  </si>
  <si>
    <t>E450000000834</t>
  </si>
  <si>
    <t>CUENTA 50000868 ENERO 2025. SERVICIO DE ENLACE DE DATOS PARA</t>
  </si>
  <si>
    <t>E450000000814</t>
  </si>
  <si>
    <t>CUENTA 50015695 ENERO 2025. SERVICIO DE CONECTIVIDAD EN DEPO</t>
  </si>
  <si>
    <t>ALQUILER DE EQUIPO PARA COMPUTACIÓN</t>
  </si>
  <si>
    <t>E450000000831</t>
  </si>
  <si>
    <t>CUENTA 50001258 ENERO 2025. SERVICIO FUNCIONAMIENTO DE LOS E</t>
  </si>
  <si>
    <t>E450000000826</t>
  </si>
  <si>
    <t>CUENTA 50005507 ENERO 2025. SERVICIO DE CONECTIVIDAD MPLS EN</t>
  </si>
  <si>
    <t>CP000000032</t>
  </si>
  <si>
    <t>CONDOMINIO MALECON CENTER</t>
  </si>
  <si>
    <t>LIMPIEZA E HIGIENE</t>
  </si>
  <si>
    <t>B1500004077</t>
  </si>
  <si>
    <t>L-114 A FEBRERO 2025. SERVICIO DE MANTENIMIENTO</t>
  </si>
  <si>
    <t>B1500004088</t>
  </si>
  <si>
    <t>L-102 B FEBRERO 2025. SERVICIO DE MANTENIMIENTO</t>
  </si>
  <si>
    <t>CP000000044</t>
  </si>
  <si>
    <t>EDITORA DEL CARIBE, C POR A</t>
  </si>
  <si>
    <t>PUBLICACIONES DE AVISOS OFICIALES</t>
  </si>
  <si>
    <t>B1500006103</t>
  </si>
  <si>
    <t>20/01/2025</t>
  </si>
  <si>
    <t>SERVICIO DE PUBLICIDAD LLAMADO A LICITACION DGAP-CCC-LPN-202</t>
  </si>
  <si>
    <t>CP000000045</t>
  </si>
  <si>
    <t>EDITORA EL NUEVO DIARIO S. A.</t>
  </si>
  <si>
    <t>E450000000201</t>
  </si>
  <si>
    <t>13/01/2025</t>
  </si>
  <si>
    <t>CP000000046</t>
  </si>
  <si>
    <t>EDITORA HOY, S.A.S.</t>
  </si>
  <si>
    <t>B1500008230</t>
  </si>
  <si>
    <t>15/01/2025</t>
  </si>
  <si>
    <t>LIBROS, REVISTAS Y PERIÓDICOS</t>
  </si>
  <si>
    <t>B1500008165</t>
  </si>
  <si>
    <t>19/12/2024</t>
  </si>
  <si>
    <t>RENOVACION SUSCRIPCION PERIODICOS</t>
  </si>
  <si>
    <t>B1500008228</t>
  </si>
  <si>
    <t>B1500008216</t>
  </si>
  <si>
    <t>B1500008217</t>
  </si>
  <si>
    <t>B1500008215</t>
  </si>
  <si>
    <t>B1500008229</t>
  </si>
  <si>
    <t>SERVICIO DE PUBLICIDAD LLAMADO A LICITACION DGAP-CCC-LPN--20</t>
  </si>
  <si>
    <t>B1500008231</t>
  </si>
  <si>
    <t>CP000000047</t>
  </si>
  <si>
    <t>EDITORA LISTIN DIARIO, S. A.</t>
  </si>
  <si>
    <t>E450000000644</t>
  </si>
  <si>
    <t>CP000000054</t>
  </si>
  <si>
    <t>GALERIA LEGAL BNR SRL</t>
  </si>
  <si>
    <t>SERVICIOS JURÍDICOS</t>
  </si>
  <si>
    <t>B1500000271</t>
  </si>
  <si>
    <t>25/09/2024</t>
  </si>
  <si>
    <t>SERVICIOS NOTARIAL, ACTOS JURIDICOS</t>
  </si>
  <si>
    <t>CP000000068</t>
  </si>
  <si>
    <t>INGENIERIA DE PROTECCION, SRL.</t>
  </si>
  <si>
    <t>OTROS ALQUILERES</t>
  </si>
  <si>
    <t>B1500000778</t>
  </si>
  <si>
    <t>B1500000778 SERVICIOS DE ALQUILER MES DE ENERO 25</t>
  </si>
  <si>
    <t>SERVICIOS DE MANTENIMIENTO, REPARACIÓN, DESMONTE E INSTALACI</t>
  </si>
  <si>
    <t>B1500000683</t>
  </si>
  <si>
    <t>B1500000683 MANTENIMIENTO DICIEMBRE</t>
  </si>
  <si>
    <t>B1500000780</t>
  </si>
  <si>
    <t>B1500000706</t>
  </si>
  <si>
    <t>B1500000706 SERV MANTENIMIENTOS PREVENTIVOS</t>
  </si>
  <si>
    <t>B1500000705</t>
  </si>
  <si>
    <t>B1500000705 SERVICIOS MANTENIMIENTOS</t>
  </si>
  <si>
    <t>B1500000704</t>
  </si>
  <si>
    <t>B1500000704 SERV MANTENIMIENTOS  ADICIONALES</t>
  </si>
  <si>
    <t>B1500000703</t>
  </si>
  <si>
    <t>B1500000703 SERVICIOS MANTENIMIENTOS</t>
  </si>
  <si>
    <t>B1500000702</t>
  </si>
  <si>
    <t>B1500000702 SERVICIOS MANTENIMIENTOS ADIC</t>
  </si>
  <si>
    <t>B1500000701</t>
  </si>
  <si>
    <t>B1500000701 SERV MANTENIMIENTOS PREVENTIVOS</t>
  </si>
  <si>
    <t>B1500000700</t>
  </si>
  <si>
    <t>B1500000700 SERV MANTENIMIENTOS PREVENTIVOS</t>
  </si>
  <si>
    <t>B1500000699</t>
  </si>
  <si>
    <t>B1500000699 MANTENIMIENTOS PREVENTIVOS</t>
  </si>
  <si>
    <t>B1500000698</t>
  </si>
  <si>
    <t>B1500000698 MANTENIMIENTOS PREVENTIVOS</t>
  </si>
  <si>
    <t>B1500000697</t>
  </si>
  <si>
    <t>B1500000697 MANT PREVENTIVO</t>
  </si>
  <si>
    <t>B1500000690</t>
  </si>
  <si>
    <t>B1500000690  SERV MANTENIMIENTOS PREVENTIVOS</t>
  </si>
  <si>
    <t>B1500000688</t>
  </si>
  <si>
    <t>B1500000688 MANTENIMIENTOS PREVENTIVOS</t>
  </si>
  <si>
    <t>B1500000687</t>
  </si>
  <si>
    <t>B1500000687  MANTENIMIENTOS PREVENTIVOS</t>
  </si>
  <si>
    <t>B1500000689</t>
  </si>
  <si>
    <t>B1500000689 MANTENIMIENTOS PREVENTIVOS</t>
  </si>
  <si>
    <t>CP000000083</t>
  </si>
  <si>
    <t>NUEVA EDITORA LA INFORMACION C POR A</t>
  </si>
  <si>
    <t>B1500002313</t>
  </si>
  <si>
    <t>14/01/2025</t>
  </si>
  <si>
    <t>CP000000089</t>
  </si>
  <si>
    <t>PROVESOL PROVEEDORES DE SOLUCIONES, SRL</t>
  </si>
  <si>
    <t>LUBRICANTES</t>
  </si>
  <si>
    <t>B1500001571</t>
  </si>
  <si>
    <t>B1500001571 SUM</t>
  </si>
  <si>
    <t>OTROS REPUESTOS Y ACCESORIOS MENORES</t>
  </si>
  <si>
    <t>CP000000090</t>
  </si>
  <si>
    <t>PUBLICACIONES AHORA  S A S</t>
  </si>
  <si>
    <t>B1500004997</t>
  </si>
  <si>
    <t>FELICITACION ANIVERSARIO</t>
  </si>
  <si>
    <t>B1500004996</t>
  </si>
  <si>
    <t>CP000000093</t>
  </si>
  <si>
    <t>RENATO MIGUEL RUIZ GUERRERO</t>
  </si>
  <si>
    <t>B1500000253</t>
  </si>
  <si>
    <t>SERVICIOS JURIDICOS, ACTO NOTARIAL</t>
  </si>
  <si>
    <t>CP000000095</t>
  </si>
  <si>
    <t>SAN MIGUEL &amp; CIA, SRL.</t>
  </si>
  <si>
    <t>MANTENIMIENTO Y REPARACIÓN DE EQUIPOS DE TRASPORTE, TRACCIÓN</t>
  </si>
  <si>
    <t>E450000000267</t>
  </si>
  <si>
    <t>MANTENIMIENTO ASCENSORES</t>
  </si>
  <si>
    <t>CP000000097</t>
  </si>
  <si>
    <t>SAVANT CONSULTORES, SRL</t>
  </si>
  <si>
    <t>SERVICIOS DE CAPACITACIÓN</t>
  </si>
  <si>
    <t>B1500000178</t>
  </si>
  <si>
    <t>B1500000178 CAPACITACION COMP TIA A+</t>
  </si>
  <si>
    <t>CP000000103</t>
  </si>
  <si>
    <t>TASIANA ALTAGRACIA POLANCO PEREZ</t>
  </si>
  <si>
    <t>B1500000691</t>
  </si>
  <si>
    <t>17/02/2025</t>
  </si>
  <si>
    <t>CP000001564</t>
  </si>
  <si>
    <t>SERVICIOS ELECTRICOS PROFESIONALES SERPRONAL</t>
  </si>
  <si>
    <t>CP000001699</t>
  </si>
  <si>
    <t>TEOREMA C-E, SRL</t>
  </si>
  <si>
    <t>SERVICIOS DE CAPACITACION</t>
  </si>
  <si>
    <t>B1500000889</t>
  </si>
  <si>
    <t>FUNDAMENTOS ITIL 4</t>
  </si>
  <si>
    <t>CP000001702</t>
  </si>
  <si>
    <t>INVERSIONES CORIANDER SRL</t>
  </si>
  <si>
    <t>232301</t>
  </si>
  <si>
    <t>PRENDAS DE VESTIR</t>
  </si>
  <si>
    <t>ADQUISICION DE INDUMENTARIA PARA PERSONAL DE PROTOCOLO</t>
  </si>
  <si>
    <t>232401</t>
  </si>
  <si>
    <t>CALZADOS</t>
  </si>
  <si>
    <t>CP000001865</t>
  </si>
  <si>
    <t>CORP. DEL AC. Y ALC. DE STO DGO (CAASD)</t>
  </si>
  <si>
    <t>AGUA</t>
  </si>
  <si>
    <t>B1500153664</t>
  </si>
  <si>
    <t>SDA-0168-25 PAGO POR LOS SERVICIOS DE CONSUMO BASICO DE AGUA</t>
  </si>
  <si>
    <t>B1500153933</t>
  </si>
  <si>
    <t>B1500153993</t>
  </si>
  <si>
    <t>B1500153937</t>
  </si>
  <si>
    <t>B1500154588</t>
  </si>
  <si>
    <t>B1500154005</t>
  </si>
  <si>
    <t>B1500153991</t>
  </si>
  <si>
    <t>B1500153840</t>
  </si>
  <si>
    <t>E450000001563</t>
  </si>
  <si>
    <t>CODIGO1006320, FEBRERO 2025. SERVICIO CONSUMO BASICO DE AGUA</t>
  </si>
  <si>
    <t>E450000001564</t>
  </si>
  <si>
    <t>CODIGO 1006324 FEBRERO 2025. SERVICIO CONSUMO BASICO DE AGUA</t>
  </si>
  <si>
    <t>E450000000434</t>
  </si>
  <si>
    <t>CODIGO 33885 FEBRERO 2025. CONSUMO BASICO DE AGUA.</t>
  </si>
  <si>
    <t>E450000001814</t>
  </si>
  <si>
    <t>CODIGO 1024580 FEBRERO 2025</t>
  </si>
  <si>
    <t>E450000001815</t>
  </si>
  <si>
    <t>CODIGO 3024960 FEBRERO 2025. CONSUMO BASICO DE AGUA.</t>
  </si>
  <si>
    <t>E450000001816</t>
  </si>
  <si>
    <t>CODIGO 3024961 FEBRERO 2025. CONSUMO BASICO DE AGUA.</t>
  </si>
  <si>
    <t>E450000001817</t>
  </si>
  <si>
    <t>CODIGO 3024962 FEBRERO 2025. CONSUMO BASICO DE AGUA.</t>
  </si>
  <si>
    <t>E450000001659</t>
  </si>
  <si>
    <t>CODIGO 459115 FEBRERO 2025. COSUMO BASICO DE AGUA.</t>
  </si>
  <si>
    <t>E450000000589</t>
  </si>
  <si>
    <t>CODIGO 429395 FEBRERO 2025. CONSUMO BASICO DE AGUA.</t>
  </si>
  <si>
    <t>E450000000587</t>
  </si>
  <si>
    <t>CODIGO 45259 FEBRERO 2025. CONSUMO BASICO DE AGUA</t>
  </si>
  <si>
    <t>E450000000586</t>
  </si>
  <si>
    <t>CODIGO 45257 FEBRERO 2025. CONSUMO BASICO DE AGUA</t>
  </si>
  <si>
    <t>E450000000590</t>
  </si>
  <si>
    <t>CODIGO 45827 FEBRERO 2025. CONSUMO BASICO DE AGUA.</t>
  </si>
  <si>
    <t>E450000000829</t>
  </si>
  <si>
    <t>CODIGO 183753 FEBRERO 2025. CONSUMO BASICO DE AGUA</t>
  </si>
  <si>
    <t>E450000000591</t>
  </si>
  <si>
    <t>CODIGO 444764 FEBRERO 2025. CONSUMO BASICO DE AGUA</t>
  </si>
  <si>
    <t>CP000002154</t>
  </si>
  <si>
    <t>KELVYN ANTONIO CALERO ZORRILLA</t>
  </si>
  <si>
    <t>SERVICIOS JURIDICOS</t>
  </si>
  <si>
    <t>B1500000002</t>
  </si>
  <si>
    <t>CP000002213</t>
  </si>
  <si>
    <t>BARNHOUSE SERVICES, SRL</t>
  </si>
  <si>
    <t>OTROS MANTENIMIENTOS, REPARACIONES Y SUS DERIVADOS NO IDENTIFICADOS</t>
  </si>
  <si>
    <t>B1500000021</t>
  </si>
  <si>
    <t xml:space="preserve">SERVICIO DE ACONDICIONAMIENTO FACHADA DE ALMACEN DE SUBASTA, DGA </t>
  </si>
  <si>
    <t>CP000002294</t>
  </si>
  <si>
    <t>CENTRO AUTOMOTRIZ J MIGUEL SRL</t>
  </si>
  <si>
    <t>MANTENIMIENTO Y REPARACIÓN DE EQUIPOS DE TRANSPORTE, TRACCIÓN</t>
  </si>
  <si>
    <t>B1500000031</t>
  </si>
  <si>
    <t>MANTENIMIENTO VEHICULOS</t>
  </si>
  <si>
    <t>B1500000033</t>
  </si>
  <si>
    <t>B1500000035</t>
  </si>
  <si>
    <t>B1500000032</t>
  </si>
  <si>
    <t>CP000002487</t>
  </si>
  <si>
    <t>TROVASA HAND WASH SRL</t>
  </si>
  <si>
    <t>B1500001486</t>
  </si>
  <si>
    <t>SERVICIO LAVADO DE VEHICULO</t>
  </si>
  <si>
    <t>B1500001538</t>
  </si>
  <si>
    <t>B1500001591</t>
  </si>
  <si>
    <t>B1500001613</t>
  </si>
  <si>
    <t>CP000002512</t>
  </si>
  <si>
    <t>JUAN FRANCISCO FANITH PEREZ</t>
  </si>
  <si>
    <t>B1500000116</t>
  </si>
  <si>
    <t>CP000002541</t>
  </si>
  <si>
    <t>YONA YONEL DIESEL, SRL</t>
  </si>
  <si>
    <t>GASOIL</t>
  </si>
  <si>
    <t>B1500000598</t>
  </si>
  <si>
    <t xml:space="preserve">
SUMINISTRO DE COMBUSTIBLE PLANTA ELECTRICA ALMACEN DE SUBASTA</t>
  </si>
  <si>
    <t>B1500000603</t>
  </si>
  <si>
    <t>SUM COMBUSTIBLE PLANTAS ELECTRICAS</t>
  </si>
  <si>
    <t>B1500000618</t>
  </si>
  <si>
    <t>CP000002543</t>
  </si>
  <si>
    <t>DISTRIBUIDORES INTERNACIONALES DE PETRÓLEO, SA</t>
  </si>
  <si>
    <t>GASOLINA</t>
  </si>
  <si>
    <t>E4500000001612</t>
  </si>
  <si>
    <t xml:space="preserve"> SUMINISTRO DE COMBUSTIBLE</t>
  </si>
  <si>
    <t>CP000002576</t>
  </si>
  <si>
    <t>EXPERT CLEANER SQE, SRL</t>
  </si>
  <si>
    <t>B1500000235</t>
  </si>
  <si>
    <t>SERVICIO DE LIMPIEZA SEDE CENTRAL</t>
  </si>
  <si>
    <t>CP000002689</t>
  </si>
  <si>
    <t>IMPORTEK DOMINICANA, SRL</t>
  </si>
  <si>
    <t>LLANTAS Y NEUMÁTICOS</t>
  </si>
  <si>
    <t>B1500000204</t>
  </si>
  <si>
    <t>ADQUISICION DE NEUMATICOS PARA VEHICULOS</t>
  </si>
  <si>
    <t>239201</t>
  </si>
  <si>
    <t>UTILES DE ESCRITORIO, OFICINA INFORMÁTICA Y DE ENSEÑANZA</t>
  </si>
  <si>
    <t>B1500000228</t>
  </si>
  <si>
    <t>ADQUISICION ROLLO LABEL, FOLDER, FELPAS Y BOLIGRAFOS</t>
  </si>
  <si>
    <t>PRODUCTOS QUÍMICOS Y CONEXOS</t>
  </si>
  <si>
    <t>CP000002712</t>
  </si>
  <si>
    <t>SMO MUJERES INDUSTRIALES, SRL</t>
  </si>
  <si>
    <t>PINTURAS, LACAS, BARNICES, DILUYENTES Y ABSORBENTES PARA PIN</t>
  </si>
  <si>
    <t>B1500000051</t>
  </si>
  <si>
    <t xml:space="preserve">SUMINISTRO DE PINTURA PARA EDIFICIO SEDE CENTRAL, DGA
</t>
  </si>
  <si>
    <t>CP000002749</t>
  </si>
  <si>
    <t>TAVAREZ JIMENEZ CLEANING SERVICES, SRL</t>
  </si>
  <si>
    <t>B1500000076</t>
  </si>
  <si>
    <t xml:space="preserve">SERVICIO DE LIMPIEZA DE ALFOMBRAS, SEDE CENTRAL
</t>
  </si>
  <si>
    <t>CP000002752</t>
  </si>
  <si>
    <t>IMPORTADORA DOPEL, SRL</t>
  </si>
  <si>
    <t>SERVICIOS DE MANTENIMIENTO Y REPARACION DE BIENES</t>
  </si>
  <si>
    <t>B1500001848</t>
  </si>
  <si>
    <t xml:space="preserve">SERVICIO DE MANTENIMIENTO Y REPARACION MAQUINAS CONTADORAS DE BILLETES </t>
  </si>
  <si>
    <t>CP000003098</t>
  </si>
  <si>
    <t>AGRILIM, SRL</t>
  </si>
  <si>
    <t>236306</t>
  </si>
  <si>
    <t>ACCESORIOS DE METAL</t>
  </si>
  <si>
    <t>B1500000008</t>
  </si>
  <si>
    <t>SUMINISTRO MATERIALES ELECTRICOS INSTALACION UPS Y CDE SALA</t>
  </si>
  <si>
    <t>239601</t>
  </si>
  <si>
    <t>PRODUCTOS ELÉCTRICOS Y AFINES</t>
  </si>
  <si>
    <t>235501</t>
  </si>
  <si>
    <t>ARTÍCULOS DE PLASTICO</t>
  </si>
  <si>
    <t>239904</t>
  </si>
  <si>
    <t>PRODUCTOS Y UTILES DE DEFENSA Y SEGURIDAD</t>
  </si>
  <si>
    <t>CP000003118</t>
  </si>
  <si>
    <t>TURISTRANS TRANSPORTE Y SERVICIOS, SRL</t>
  </si>
  <si>
    <t>ALQUILERES DE EQUIPOS DE TRANSPORTE, TRACCIÓN Y ELEVACIÓN</t>
  </si>
  <si>
    <t>B1500000799</t>
  </si>
  <si>
    <t>SERVICIO DE TRANSPORTE PROGRAMA DE VERANO</t>
  </si>
  <si>
    <t>B1500000800</t>
  </si>
  <si>
    <t>B1500000801</t>
  </si>
  <si>
    <t>B1500000803</t>
  </si>
  <si>
    <t>B1500000804</t>
  </si>
  <si>
    <t>B1500000805</t>
  </si>
  <si>
    <t>B1500000763</t>
  </si>
  <si>
    <t>B1500000779</t>
  </si>
  <si>
    <t>B1500000802</t>
  </si>
  <si>
    <t>CP000003146</t>
  </si>
  <si>
    <t>ENGATE, SRL</t>
  </si>
  <si>
    <t>OBRAS MENORES EN EDIFICACIONES</t>
  </si>
  <si>
    <t>B1500000007</t>
  </si>
  <si>
    <t>SERVICIO DE LIMPIEZA DEL SISTEMA SANITARIO Y DRENAJE PLUVIAL</t>
  </si>
  <si>
    <t>B1500000006</t>
  </si>
  <si>
    <t>CP000003172</t>
  </si>
  <si>
    <t>AUTOCENTRO NAVARRO, SRL</t>
  </si>
  <si>
    <t>B1500003533</t>
  </si>
  <si>
    <t>ADQUISICION DE BATERIAS</t>
  </si>
  <si>
    <t>CP000003173</t>
  </si>
  <si>
    <t>MECALOGISTICS AUTO SERVICE, SRL</t>
  </si>
  <si>
    <t>SOLICITUD DE REPARACION DE VEHICULO</t>
  </si>
  <si>
    <t>CP000003181</t>
  </si>
  <si>
    <t>DE LA CRUZ &amp; GARCIA CONTR DESIGN MULTISERVICE</t>
  </si>
  <si>
    <t>B150000006</t>
  </si>
  <si>
    <t>SERVICIO DE PULIDO Y BRILLADO</t>
  </si>
  <si>
    <t>239802</t>
  </si>
  <si>
    <t>PRODUCTOS METALICOS</t>
  </si>
  <si>
    <t>B1500000014</t>
  </si>
  <si>
    <t>SUM E INST PAÑO FIJO Y VENTANAS
PROYECTADAS</t>
  </si>
  <si>
    <t>227101</t>
  </si>
  <si>
    <t>CP000003188</t>
  </si>
  <si>
    <t>AYUNTAMIENTO SANTO DOMINGO OESTE</t>
  </si>
  <si>
    <t>BASURA</t>
  </si>
  <si>
    <t>B1500007904</t>
  </si>
  <si>
    <t>CODIGO 7304903, FEBRERO 2025. SERVICIO DE RECOGIDA DE DESECHOS SOLIDOS</t>
  </si>
  <si>
    <t>CP000003230</t>
  </si>
  <si>
    <t>DEVEL GROUP, SRL</t>
  </si>
  <si>
    <t>LICENCIAS INFORMÁTICAS</t>
  </si>
  <si>
    <t>B1500000041</t>
  </si>
  <si>
    <t xml:space="preserve">ADQUISICION E IMPLEMENTACION HERRAMIENTAS PARA GESTIONES DE RIESGOS TECNOLOGICOS </t>
  </si>
  <si>
    <t>CP000003421</t>
  </si>
  <si>
    <t>SIERRA PEÑA AUTO SERVICE SRL</t>
  </si>
  <si>
    <t>B1500001763</t>
  </si>
  <si>
    <t>MANTENIMIENTO VEHICULO</t>
  </si>
  <si>
    <t>B1500001764</t>
  </si>
  <si>
    <t xml:space="preserve">SERVICIO DE REPARACION Y MANTENIMIENTO VEHICULO
</t>
  </si>
  <si>
    <t>CP000003517</t>
  </si>
  <si>
    <t>DUMETROS &amp; ASOCIADOS SRL</t>
  </si>
  <si>
    <t>B1500000005</t>
  </si>
  <si>
    <t>SERVICIO DE REPARACION DE FILTRACIONES</t>
  </si>
  <si>
    <t>CP000003679</t>
  </si>
  <si>
    <t>RYG ENGINEER GROUP 2303 SRL</t>
  </si>
  <si>
    <t>PRODUCTOS Y UTILES VARIOS  N.I.P</t>
  </si>
  <si>
    <t>ADQUISICION DE BUZONES DE DENUNCIA</t>
  </si>
  <si>
    <t>CP000003735</t>
  </si>
  <si>
    <t>COMPUSOLUCIONES JC SRL</t>
  </si>
  <si>
    <t>SALDO 80% PROYECTO RENOVACION DE
LICENCIA</t>
  </si>
  <si>
    <t>CP000003738</t>
  </si>
  <si>
    <t>COSMOS MEDIA TELEVISION SRL</t>
  </si>
  <si>
    <t>B1500000807</t>
  </si>
  <si>
    <t xml:space="preserve">RENOVACION LICENCIAMIENTO APP STORE Y APPLE </t>
  </si>
  <si>
    <t>CP000003739</t>
  </si>
  <si>
    <t>GRUPO REMI SRL</t>
  </si>
  <si>
    <t>MAQUINARIA Y EQUIPO INDUSTRIAL</t>
  </si>
  <si>
    <t>B1500000418</t>
  </si>
  <si>
    <t>ADQUISICION DE VENTILADOR</t>
  </si>
  <si>
    <t>CP000003743</t>
  </si>
  <si>
    <t>INVERSIONES FURO EIRL</t>
  </si>
  <si>
    <t>231303</t>
  </si>
  <si>
    <t>PRODUCTOS FORESTALES</t>
  </si>
  <si>
    <t>B1500000132</t>
  </si>
  <si>
    <t>SUMINISTRO DE PLANTAS Y MATERIALES DE JARDINERIA</t>
  </si>
  <si>
    <t>236407</t>
  </si>
  <si>
    <t>PRODUCTOS AGRICOLAS</t>
  </si>
  <si>
    <t>CP000003793</t>
  </si>
  <si>
    <t>BUSHIDO SRL</t>
  </si>
  <si>
    <t>B1500000123</t>
  </si>
  <si>
    <t>ADQUISICION DE POLOS PASANTIA.</t>
  </si>
  <si>
    <t>CP000003812</t>
  </si>
  <si>
    <t>COMERCIALIZADORA Y DITRIBUIDORA MEGAR SRL</t>
  </si>
  <si>
    <t>B1500000496</t>
  </si>
  <si>
    <t>SUMINISTRO DE MATERIALES DE PLOMERIA PARA
APARTAMENTOS CLUB DE ADUANAS, DGA</t>
  </si>
  <si>
    <t>239801</t>
  </si>
  <si>
    <t>REPUESTOS Y ACCESORIOS MENORES</t>
  </si>
  <si>
    <t>236304</t>
  </si>
  <si>
    <t>HERRAMIENTAS MENORES</t>
  </si>
  <si>
    <t>239905</t>
  </si>
  <si>
    <t>236202</t>
  </si>
  <si>
    <t>PRODUCTOS DE LOZA</t>
  </si>
  <si>
    <t>CP000003814</t>
  </si>
  <si>
    <t>ZENEPVAL SRL</t>
  </si>
  <si>
    <t>SERVICIOS TECNICOS Y PROFESIONALES</t>
  </si>
  <si>
    <t>B1500000056</t>
  </si>
  <si>
    <t>SERVICIO DE PERFORACION DE POZO PARA ABASTECIMIENTO AGUA</t>
  </si>
  <si>
    <t>CP000003815</t>
  </si>
  <si>
    <t>A&amp;M COMMERCE MEDIA SRL</t>
  </si>
  <si>
    <t>MATERIAL PARA LIMPIEZA</t>
  </si>
  <si>
    <t>B1500000195</t>
  </si>
  <si>
    <t>ADQUISICION DE MATERIALES E INSUMOS DE LIMPIEZAS</t>
  </si>
  <si>
    <t>CP000003816</t>
  </si>
  <si>
    <t>AG SENALIZACIONES SRL</t>
  </si>
  <si>
    <t>B1500000016</t>
  </si>
  <si>
    <t>SUMINISTRO DE POSTED, SEPARADORES DE CARRIL Y CONOS VIALES</t>
  </si>
  <si>
    <t>CP000003817</t>
  </si>
  <si>
    <t>INVERSIONES PRIMTASA SRL</t>
  </si>
  <si>
    <t>B1500000003</t>
  </si>
  <si>
    <t>SERVICIO DE TRAMERIAS EN NAVE DE PROPIEDAD INTELECTUAL, DGA</t>
  </si>
  <si>
    <t>CP000003858</t>
  </si>
  <si>
    <t>ACROS TALLER CREATIVO SRL</t>
  </si>
  <si>
    <t>B1500000001</t>
  </si>
  <si>
    <t>ADQUISICION UNIFORMES BASQUETBOL.</t>
  </si>
  <si>
    <t>CP000003859</t>
  </si>
  <si>
    <t>JESUS MANUEL SORIANO</t>
  </si>
  <si>
    <t>OTROS EQUIPOS</t>
  </si>
  <si>
    <t>B1500000004</t>
  </si>
  <si>
    <t>ADQUISICION DE MAQUINA CONTADORA DE BILLETES</t>
  </si>
  <si>
    <t>CP000003860</t>
  </si>
  <si>
    <t>TORNIACERO S A</t>
  </si>
  <si>
    <t>B1500001060</t>
  </si>
  <si>
    <t>ADQUISICION DE RUEDAS PARA CARROS DE CARGA, AREA DE APROVISIONAMIENTO, DGA</t>
  </si>
  <si>
    <t>CP000003884</t>
  </si>
  <si>
    <t>AMABLE NUÑEZ</t>
  </si>
  <si>
    <t>B1500000214</t>
  </si>
  <si>
    <t>Total</t>
  </si>
  <si>
    <t>CP000000114</t>
  </si>
  <si>
    <t>URBANVOLT SOLUTION, SRL</t>
  </si>
  <si>
    <t>CP000000120</t>
  </si>
  <si>
    <t>SEGUROS UNIVERSAL</t>
  </si>
  <si>
    <t>CP000000125</t>
  </si>
  <si>
    <t>SEGURO NACIONAL DE SALUD</t>
  </si>
  <si>
    <t>CP000000126</t>
  </si>
  <si>
    <t>COMPAÑIA DOMINICANA DE TELEFONOS S.A.</t>
  </si>
  <si>
    <t>CP000000128</t>
  </si>
  <si>
    <t>DELTA COMERCIAL S A</t>
  </si>
  <si>
    <t>CP000000141</t>
  </si>
  <si>
    <t>GTG INDUSTRIAL, S.R.L.</t>
  </si>
  <si>
    <t>CP000000179</t>
  </si>
  <si>
    <t>AUTO SERVICIO AUTOMOTRIZ INTELIGENTE RD</t>
  </si>
  <si>
    <t>CP000000182</t>
  </si>
  <si>
    <t>GRUPO EIKOVA GROUP SRL</t>
  </si>
  <si>
    <t>CP000000184</t>
  </si>
  <si>
    <t>COMERCIAL FERRETERO E. PEREZ, SRL</t>
  </si>
  <si>
    <t>CP000000390</t>
  </si>
  <si>
    <t>JOSE ANTONIO DE JESUS TAPIA LINARES</t>
  </si>
  <si>
    <t>CP000000403</t>
  </si>
  <si>
    <t>JARDIN ILUSIONES SRL</t>
  </si>
  <si>
    <t>CP000000406</t>
  </si>
  <si>
    <t>CORAASAN</t>
  </si>
  <si>
    <t>CP000000412</t>
  </si>
  <si>
    <t>SANTO DOMINGO MOTORS COMPANY SA</t>
  </si>
  <si>
    <t>CP000000413</t>
  </si>
  <si>
    <t>HUMANO SEGUROS, SA</t>
  </si>
  <si>
    <t>CP000000433</t>
  </si>
  <si>
    <t>ELECTROCONSTRUCONT, SRL</t>
  </si>
  <si>
    <t>CP000000449</t>
  </si>
  <si>
    <t>CARMEN SELENNY POLANCO LOVERA</t>
  </si>
  <si>
    <t>CP000000533</t>
  </si>
  <si>
    <t>ACADEMIA DE LENGUAS VLLA 3 SRL</t>
  </si>
  <si>
    <t>CP000000550</t>
  </si>
  <si>
    <t>CENTRO DE DIAGNOSTICO Y REP AUTOMOTRIZ MPH</t>
  </si>
  <si>
    <t>CP000000552</t>
  </si>
  <si>
    <t>SERVICIO SISTEMA MOTRIZ A M G EIRL</t>
  </si>
  <si>
    <t>CP000000557</t>
  </si>
  <si>
    <t>SEGUROS SURA S A</t>
  </si>
  <si>
    <t>CP000000572</t>
  </si>
  <si>
    <t>SERVICIOS E INSTALACIONES TÉCNICAS, SRL</t>
  </si>
  <si>
    <t>CP000000587</t>
  </si>
  <si>
    <t>ROBERT PLACENCIA ALVAREZ</t>
  </si>
  <si>
    <t>CP000000593</t>
  </si>
  <si>
    <t>SKETCHPROM SRL</t>
  </si>
  <si>
    <t>CP000000610</t>
  </si>
  <si>
    <t>RV DIESEL, SRL</t>
  </si>
  <si>
    <t>CP000000622</t>
  </si>
  <si>
    <t>JUAN CARLOS RODRIGUEZ GUTIERREZ</t>
  </si>
  <si>
    <t>CP000000623</t>
  </si>
  <si>
    <t>AMAURY MIGUEL SALCEDO RODRIGUEZ</t>
  </si>
  <si>
    <t>CP000000625</t>
  </si>
  <si>
    <t>TANIEL STALIN AGRAMONTE HIDALGO</t>
  </si>
  <si>
    <t>CP000000627</t>
  </si>
  <si>
    <t>SONIC MOBILE DOMINICANA, SRL</t>
  </si>
  <si>
    <t>CP000000629</t>
  </si>
  <si>
    <t>MUÑOZ CONCEPTO MOBILIARIO SRL</t>
  </si>
  <si>
    <t>CP000000651</t>
  </si>
  <si>
    <t>VIAMAR, SA</t>
  </si>
  <si>
    <t>CP000000674</t>
  </si>
  <si>
    <t>CARMEN ABREU SANTANA</t>
  </si>
  <si>
    <t>CP000000683</t>
  </si>
  <si>
    <t>CORAAPPLATA</t>
  </si>
  <si>
    <t>CP000000687</t>
  </si>
  <si>
    <t>COLEGIO DOM INGS ARQS Y AGRIMENSORES</t>
  </si>
  <si>
    <t>CP000000690</t>
  </si>
  <si>
    <t>AYUNTAMIENTO DEL MUNICIPIO DE SANTIAGO</t>
  </si>
  <si>
    <t>CP000000764</t>
  </si>
  <si>
    <t>AVANSI, SRL</t>
  </si>
  <si>
    <t>CP000000775</t>
  </si>
  <si>
    <t>LORENZO ERNESTO FRIAS MERCADO</t>
  </si>
  <si>
    <t>CP000000805</t>
  </si>
  <si>
    <t>FLOW SRL</t>
  </si>
  <si>
    <t>CP000000819</t>
  </si>
  <si>
    <t>SOLUCIONES GLOBALES JM, SRL</t>
  </si>
  <si>
    <t>CP000000876</t>
  </si>
  <si>
    <t>INNOVIX, SRL</t>
  </si>
  <si>
    <t>CP000000878</t>
  </si>
  <si>
    <t>SOLUCIONES CORPORATIVAS (SOLUCORP), SRL</t>
  </si>
  <si>
    <t>CP000000885</t>
  </si>
  <si>
    <t>SOCIEDAD DOMINICANA DE ABOGADOS SIGLO XXI</t>
  </si>
  <si>
    <t>CP000000902</t>
  </si>
  <si>
    <t>DBC DOMINICAN BUSINESS CREATIVE EIRL</t>
  </si>
  <si>
    <t>CP000001128</t>
  </si>
  <si>
    <t>SAM Y EQUIPOS, SRL.</t>
  </si>
  <si>
    <t>CP000001158</t>
  </si>
  <si>
    <t>EL SUPER MERIDIANO SRL</t>
  </si>
  <si>
    <t>CP000001186</t>
  </si>
  <si>
    <t>JESUS MARIA DEL ROSARIO ALMANZAR</t>
  </si>
  <si>
    <t>CP000001236</t>
  </si>
  <si>
    <t>JOAQUIN DIAZ FERRERAS</t>
  </si>
  <si>
    <t>CP000001249</t>
  </si>
  <si>
    <t>METRO TECNOLOGIA SRL</t>
  </si>
  <si>
    <t>CP000001256</t>
  </si>
  <si>
    <t>ISLA DOMINICANA DE PETROLEO CORPORATION</t>
  </si>
  <si>
    <t>CP000001331</t>
  </si>
  <si>
    <t>P.A. CATERING, SRL</t>
  </si>
  <si>
    <t>CP000001364</t>
  </si>
  <si>
    <t>FUNDACION HERGAR</t>
  </si>
  <si>
    <t>CP000001392</t>
  </si>
  <si>
    <t>UNIVERSIDAD DE LA TERCERA EDAD</t>
  </si>
  <si>
    <t>CP000001410</t>
  </si>
  <si>
    <t>INVERSIONES AZUL DEL ESTE DOMINICANA, S.A</t>
  </si>
  <si>
    <t>DGA-110015805/E450000000478</t>
  </si>
  <si>
    <t>CP000001426</t>
  </si>
  <si>
    <t>AGUA PLANETA AZUL, SA</t>
  </si>
  <si>
    <t>CP000001427</t>
  </si>
  <si>
    <t>CINCO C SRL</t>
  </si>
  <si>
    <t>CP000001540</t>
  </si>
  <si>
    <t>AGENCIA DE VIAJES MILENA TOURS, SRL</t>
  </si>
  <si>
    <t>CP000001541</t>
  </si>
  <si>
    <t>CONSORCIO SAEG ENGINEERING GROUP Y CONST. SERC.</t>
  </si>
  <si>
    <t>B1500000268</t>
  </si>
  <si>
    <t>B1500000776</t>
  </si>
  <si>
    <t>237206</t>
  </si>
  <si>
    <t>236406</t>
  </si>
  <si>
    <t>PRODUCTOS ABRASIVOS</t>
  </si>
  <si>
    <t>232101</t>
  </si>
  <si>
    <t>HILADOS Y TELAS</t>
  </si>
  <si>
    <t>ADQUISICION DE PINTURA Y MATERIALES FERRETEROS PARA MANTENIMIENTO</t>
  </si>
  <si>
    <t>OTRAS CONTRATACIONES DE SERVICIOS</t>
  </si>
  <si>
    <t>20/12/2024</t>
  </si>
  <si>
    <t>B1500000776 SERV ELIMINACION</t>
  </si>
  <si>
    <t>EQUIPOS DE CLIMATIZACION</t>
  </si>
  <si>
    <t>B1500000017</t>
  </si>
  <si>
    <t xml:space="preserve">CUBICACION FINAL, POR CONCEPTO DE CAMBIO DEL SISTEMA DE CLIMATIZACION </t>
  </si>
  <si>
    <t>SISTEMA DE AIRE ACONDICIONADO, CALEFACCION Y REFRIGERACION INDUSTRIAL Y COMERCIAL</t>
  </si>
  <si>
    <t>CUBICACION FINAL, POR CONCEPTO DE OBRA: CAMBIO DEL SISTEMA DE CLIMATIZACION</t>
  </si>
  <si>
    <t>PASAJES</t>
  </si>
  <si>
    <t>B1500007423</t>
  </si>
  <si>
    <t>ERVICIOS BOLETOS AEREOS / AUMENTO</t>
  </si>
  <si>
    <t>ACABADO TEXTILES</t>
  </si>
  <si>
    <t>E450000000008</t>
  </si>
  <si>
    <t>E450000000008 SUM LENCERIAS CAMA Y BAÑO CLUB DE ADUANAS</t>
  </si>
  <si>
    <t>B1500162537</t>
  </si>
  <si>
    <t xml:space="preserve">PAGO AL SERVICIO DE CONSUMO DE AGUA. </t>
  </si>
  <si>
    <t>B1500172880</t>
  </si>
  <si>
    <t>B0100771326</t>
  </si>
  <si>
    <t>B0100801425</t>
  </si>
  <si>
    <t>B1500158185</t>
  </si>
  <si>
    <t>B1500158188</t>
  </si>
  <si>
    <t>B1500158189</t>
  </si>
  <si>
    <t>B1500170502</t>
  </si>
  <si>
    <t>B1500170879</t>
  </si>
  <si>
    <t>B1500171868</t>
  </si>
  <si>
    <t>B1500171873</t>
  </si>
  <si>
    <t>B1500171875</t>
  </si>
  <si>
    <t>E450000001070</t>
  </si>
  <si>
    <t>E450000001071</t>
  </si>
  <si>
    <t>E450000001072</t>
  </si>
  <si>
    <t>E450000001069</t>
  </si>
  <si>
    <t>SEGUROS DE PERSONAS</t>
  </si>
  <si>
    <t>B1500172641</t>
  </si>
  <si>
    <t>B1500173067</t>
  </si>
  <si>
    <t>B1500173070</t>
  </si>
  <si>
    <t>CONTRATO 03133258 01/02/2025-28/02/2025.</t>
  </si>
  <si>
    <t>SDA-0439-25 E450000001071 SEGURO MEDIC PLAN EXCLUSIVO</t>
  </si>
  <si>
    <t>B1500173071</t>
  </si>
  <si>
    <t>SDA-0441-25 E450000001072, SERV ADM. DE SALUD DE ESTA DGA</t>
  </si>
  <si>
    <t>B1500173077</t>
  </si>
  <si>
    <t>SEGURO DE SALUD PERIODO 01/02/2025 AL 28/02/2025 POLIZA COLE</t>
  </si>
  <si>
    <t>B1500173078</t>
  </si>
  <si>
    <t>B1500173300</t>
  </si>
  <si>
    <t>B1500173303</t>
  </si>
  <si>
    <t>B1500173304</t>
  </si>
  <si>
    <t>B1500173941</t>
  </si>
  <si>
    <t>B1500173947</t>
  </si>
  <si>
    <t>B1500174402</t>
  </si>
  <si>
    <t>B1500174495</t>
  </si>
  <si>
    <t>22/01/2025</t>
  </si>
  <si>
    <t>E450000001111</t>
  </si>
  <si>
    <t>POLIZA 31261 01/02/2025-28/02/2025.</t>
  </si>
  <si>
    <t>B1500175109</t>
  </si>
  <si>
    <t>B1500175108</t>
  </si>
  <si>
    <t>E450000067079</t>
  </si>
  <si>
    <t>E450000065941</t>
  </si>
  <si>
    <t>E450000065756</t>
  </si>
  <si>
    <t>E450000066782</t>
  </si>
  <si>
    <t>E450000065697</t>
  </si>
  <si>
    <t>B1500171880</t>
  </si>
  <si>
    <t>B1500171870</t>
  </si>
  <si>
    <t>B1500169462</t>
  </si>
  <si>
    <t>B1500169463</t>
  </si>
  <si>
    <t>B1500169464</t>
  </si>
  <si>
    <t>B1500169663</t>
  </si>
  <si>
    <t>B1500170637</t>
  </si>
  <si>
    <t>B1500172643</t>
  </si>
  <si>
    <t>27/01/2025</t>
  </si>
  <si>
    <t>CUENTA 799291717 ENERO 2025. SERVICIO DE DATOS.</t>
  </si>
  <si>
    <t>CUENTA 712628325 ENERO 2025.SERVICIO DE LINEAS FIJAS.</t>
  </si>
  <si>
    <t>CUENTA 705634806 ENERO 2025. SERVICIO DE INTERNET MOVIL</t>
  </si>
  <si>
    <t>CUENTA 779714524 ENERO 2025. SERVICIO DE DATOS.</t>
  </si>
  <si>
    <t>CUENTA 702122492 ENERO 2025. SERVICIO DE FLOTAS DE LA DGA.</t>
  </si>
  <si>
    <t>E450000002137</t>
  </si>
  <si>
    <t>E450000002222</t>
  </si>
  <si>
    <t>27/12/2025</t>
  </si>
  <si>
    <t>MANTENIMIENTO PARA VEHICULO, DGA</t>
  </si>
  <si>
    <t>SERVICIO DE REPARACION Y MANTENIMIENTO</t>
  </si>
  <si>
    <t>B1500004669</t>
  </si>
  <si>
    <t>B1500004677</t>
  </si>
  <si>
    <t>B1500004711</t>
  </si>
  <si>
    <t>30/12/2024</t>
  </si>
  <si>
    <t>23/01/2025</t>
  </si>
  <si>
    <t>B1500004669 ADQ. CAFE Y AZUCAR EN BASTON</t>
  </si>
  <si>
    <t>ADQUISICION DE DISPENSADORES PAPEL TOALLA, JABON LIQUIDO Y P</t>
  </si>
  <si>
    <t>ADQUISICION DE MATERIALES E INSUMOS DE LIMPIEZAS.</t>
  </si>
  <si>
    <t>B1500001884</t>
  </si>
  <si>
    <t>B1500001888</t>
  </si>
  <si>
    <t>B1500002041</t>
  </si>
  <si>
    <t>B1500002084</t>
  </si>
  <si>
    <t>B1500002085</t>
  </si>
  <si>
    <t>B1500002086</t>
  </si>
  <si>
    <t>B1500002088</t>
  </si>
  <si>
    <t>19/11/2024</t>
  </si>
  <si>
    <t>SERVICIO DE MANTEMIENTO PREVENTIVO Y CORRECTIVO VEHICULOS</t>
  </si>
  <si>
    <t>B1500000349</t>
  </si>
  <si>
    <t>PRODUCTOS Y ÚTILES DIVERSOS</t>
  </si>
  <si>
    <t>B1500001285</t>
  </si>
  <si>
    <t>INSECTICIDAS, FUMIGANTES Y OTROS</t>
  </si>
  <si>
    <t>ADQUISICION DE INSECTICIDAD.</t>
  </si>
  <si>
    <t>B1500000066</t>
  </si>
  <si>
    <t>B1500003043</t>
  </si>
  <si>
    <t>B1500003046</t>
  </si>
  <si>
    <t>B1500003071</t>
  </si>
  <si>
    <t>B1500003083</t>
  </si>
  <si>
    <t>B1500003110</t>
  </si>
  <si>
    <t>B1500003121</t>
  </si>
  <si>
    <t>B1500003047</t>
  </si>
  <si>
    <t>B1500003138</t>
  </si>
  <si>
    <t>B1500003143</t>
  </si>
  <si>
    <t>B1500003156</t>
  </si>
  <si>
    <t>B1500003158</t>
  </si>
  <si>
    <t>B1500003196</t>
  </si>
  <si>
    <t>B1500003208</t>
  </si>
  <si>
    <t>B1500003325</t>
  </si>
  <si>
    <t>B1500003326</t>
  </si>
  <si>
    <t>B1500003388</t>
  </si>
  <si>
    <t>15/11/2024</t>
  </si>
  <si>
    <t>21/11/2024</t>
  </si>
  <si>
    <t>25/11/2024</t>
  </si>
  <si>
    <t>29/11/2024</t>
  </si>
  <si>
    <t>16/12/2024</t>
  </si>
  <si>
    <t>16/01/2025</t>
  </si>
  <si>
    <t>EVENTOS GENERALES</t>
  </si>
  <si>
    <t>SERVICIO DE ALQUILERES VARIOS</t>
  </si>
  <si>
    <t>SERVICIO DE ALQUILER</t>
  </si>
  <si>
    <t>SERVICIOS DE ALQUILERES VARIOS</t>
  </si>
  <si>
    <t>B1500035298</t>
  </si>
  <si>
    <t>B1500036304</t>
  </si>
  <si>
    <t>B1500035803</t>
  </si>
  <si>
    <t>B1500173079</t>
  </si>
  <si>
    <t>B1500174408</t>
  </si>
  <si>
    <t>B1500174496</t>
  </si>
  <si>
    <t>B1500174497</t>
  </si>
  <si>
    <t>B1500174498</t>
  </si>
  <si>
    <t>CONTRATO 01063179 NOVIEMBRE 2025. SERVICIO DE AGUA POTABLE.</t>
  </si>
  <si>
    <t>B1500175117</t>
  </si>
  <si>
    <t>B1500183302</t>
  </si>
  <si>
    <t>B1500171526</t>
  </si>
  <si>
    <t>E450000001716</t>
  </si>
  <si>
    <t>E450000001785</t>
  </si>
  <si>
    <t>E450000001872</t>
  </si>
  <si>
    <t>B1500173298</t>
  </si>
  <si>
    <t>CP000001411</t>
  </si>
  <si>
    <t>E450000000502</t>
  </si>
  <si>
    <t>ALQUILER DE LOCAL COMERCIAL PARA USO DE LAS OFICINAS DEL DEPARTAMENTO DE INVESTIGACIONES DE CRÍMENES Y DELITOS DE ALTA TECNOLOGÍA (DICAT</t>
  </si>
  <si>
    <t>ALQUILERES Y RENTAS DE EDIFICIOS Y LOCALES</t>
  </si>
  <si>
    <t>BECAS NACIONALES</t>
  </si>
  <si>
    <t>B1500000545</t>
  </si>
  <si>
    <t>PAGO DE LOS CUATRIMESTRES MAYO-AGOSTO 2024 A ENERO-ABRIL 2025</t>
  </si>
  <si>
    <t>B1500000326</t>
  </si>
  <si>
    <t>PAGO POR DIPLOMADO DE HABILIDADES Y COMPETENCIAS DIRECTIVAS</t>
  </si>
  <si>
    <t>SDA-0187-25 PAGO DE SERVICIO DE AGUA POTABLE, MES DE ENERO 2025</t>
  </si>
  <si>
    <t>SDA-0188-25, PAGO DE SERVICIO DE AGUA POTABLE, MES DE DIC 2024</t>
  </si>
  <si>
    <t xml:space="preserve">ADQUISICION DE PRECINTOS DE SEGURIDAD </t>
  </si>
  <si>
    <t>SERVICIOS DE CATERING</t>
  </si>
  <si>
    <t>E450000000291</t>
  </si>
  <si>
    <t>SERVICIO DE CATERING PARA CAPACITACION OMA, DGA</t>
  </si>
  <si>
    <t>E450000000371</t>
  </si>
  <si>
    <t>E450000000372</t>
  </si>
  <si>
    <t>E4500000000667</t>
  </si>
  <si>
    <t>SUMINISTRO DE COMBUSTIBLE</t>
  </si>
  <si>
    <t>E450000003183</t>
  </si>
  <si>
    <t>SDA-0445-25 PAGO POR SEGURO DE SALUD, PERIODO 1/2/25 AL 28/2</t>
  </si>
  <si>
    <t>SERVICIOS DE INFORMATICA Y SISTEMAS COMPUTARIZADOS</t>
  </si>
  <si>
    <t>B1500000747</t>
  </si>
  <si>
    <t>B1500000207</t>
  </si>
  <si>
    <t>B1500000212</t>
  </si>
  <si>
    <t>B1500000208</t>
  </si>
  <si>
    <t>13/12/2024</t>
  </si>
  <si>
    <t>31/12/2024</t>
  </si>
  <si>
    <t>AJUSTE POR RETENCION DEL 30%</t>
  </si>
  <si>
    <t>B1500000058</t>
  </si>
  <si>
    <t>B1500000059</t>
  </si>
  <si>
    <t>B1500000027</t>
  </si>
  <si>
    <t>PUBLICIDAD Y PROPAGANDA</t>
  </si>
  <si>
    <t>B1500000117</t>
  </si>
  <si>
    <t>SERV. PUBLICIDAD INST. DGAP-2022-00835</t>
  </si>
  <si>
    <t>B1500000150</t>
  </si>
  <si>
    <t>SERV AMBULANCIA ACTIVIDAD 5K</t>
  </si>
  <si>
    <t>B1500000226</t>
  </si>
  <si>
    <t>PIN PARA COLABORADORES</t>
  </si>
  <si>
    <t>SEMINARIO SOBRE RESOLUCION DE CONFLICTOS,
NEGOCIOS</t>
  </si>
  <si>
    <t>ADQUISICION BATERIAS Y COOLANT PARA PLANTA ELECTRICA DE LA O</t>
  </si>
  <si>
    <t>B1500000324</t>
  </si>
  <si>
    <t>SERVICIOS DE REPARACION PLANTA ELECTRICA EN CLUB, DGA</t>
  </si>
  <si>
    <t>SERVICIO DE REPARACION DE PLANTA ELECTRICA CLUB DGA</t>
  </si>
  <si>
    <t>SERVICIO ALQUILER PLATAFORMA</t>
  </si>
  <si>
    <t>B1500000113</t>
  </si>
  <si>
    <t>RENOVACION DEL SERVICIO DE SOPORTE Y MANTENIMIENTO DE HERRAMIENTA</t>
  </si>
  <si>
    <t>E450000000075</t>
  </si>
  <si>
    <t>B1500000171</t>
  </si>
  <si>
    <t>RENOVACION LICENCIAMIENTO, SOPORTE Y MANTENIMIENTO HERRAMIENTA</t>
  </si>
  <si>
    <t>B1500001454</t>
  </si>
  <si>
    <t xml:space="preserve">ADQ MOBILIARIOS HAINA ORIENTAL 4TA ETAPA </t>
  </si>
  <si>
    <t>MUEBLES DE OFICINA Y ESTANTERÍA</t>
  </si>
  <si>
    <t>B1500000121</t>
  </si>
  <si>
    <t>RENOVACIÓN DE LICENCIAS Y SERVICIO DE SOPORTE TÉCNICON</t>
  </si>
  <si>
    <t>E450000000022</t>
  </si>
  <si>
    <t>E450000000017</t>
  </si>
  <si>
    <t>B1500007067</t>
  </si>
  <si>
    <t>PAGO AL SERVICIO DE ASEO URBANO, MES DE ENERO 2025</t>
  </si>
  <si>
    <t>B1500007005</t>
  </si>
  <si>
    <t>B1500007119</t>
  </si>
  <si>
    <t>SDA-0391-25 PAGO DE SERVICIO DE ASEO URBANO, MES DE FEBRERO 2025</t>
  </si>
  <si>
    <t>SDA-0362-25 PAGO POR SERVICIO DE ASEO URBANO</t>
  </si>
  <si>
    <t>SDA-0486-25</t>
  </si>
  <si>
    <t>PARA REGISTRAR RETENCIONES, SEGUN EL DECRETO NO. 319-98, POR OBRA DE CONSTRUCCION</t>
  </si>
  <si>
    <t>210104010202</t>
  </si>
  <si>
    <t>RETENCION NORMA 07-07</t>
  </si>
  <si>
    <t>B1500030216</t>
  </si>
  <si>
    <t>CODIGO 127 FEB. 2025. SERVICIOS DE CONSUMOS BASICOS DE AGUA</t>
  </si>
  <si>
    <t>E450000003749</t>
  </si>
  <si>
    <t>SERVICIO MANTENIMIENTO PREVENTIVO VEHICULO</t>
  </si>
  <si>
    <t>ADQUISICION DE MOBILIARIOS PARA SER UTILIIZADOS EN DISTINTAS ADMINISTRACIONES, DGA</t>
  </si>
  <si>
    <t>B1500001990</t>
  </si>
  <si>
    <t>ADQUISICION DE MOBILIARIOS</t>
  </si>
  <si>
    <t>B1500001906</t>
  </si>
  <si>
    <t>ADQUISICION DE MOBILIARIOS DE OFICINAS, MUEBLES, SILLAS Y MESAS</t>
  </si>
  <si>
    <t>MUEBLES DE ALOJAMIENTO, EXCEPTO DE OFICINA Y ESTANTERÍA</t>
  </si>
  <si>
    <t>B1500001983</t>
  </si>
  <si>
    <t>B1500001981</t>
  </si>
  <si>
    <t xml:space="preserve">ADQUISICION DE MOBILIARIOS HAINA ORIENTAL 4TA ETAPA Y DIFERENTES AREA DE LA SEDE CENTRAL, DGA </t>
  </si>
  <si>
    <t xml:space="preserve">ADQUISICION DE MOBILIARIOS HAINA ORIENTAL 3RA ETAPA Y DIFERENTES AREA DE LA SEDE CENTRAL, DGA </t>
  </si>
  <si>
    <t>B1500001992</t>
  </si>
  <si>
    <t>ADQUISICION DE MOBILIARIOS VARIOS, DGA</t>
  </si>
  <si>
    <t>B1500000042</t>
  </si>
  <si>
    <t>B1500000043</t>
  </si>
  <si>
    <t>B1500000044</t>
  </si>
  <si>
    <t>B1500000045</t>
  </si>
  <si>
    <t>CONTRATACIÓN SERVICIO DE MENSAJERÍA A TRAVÉS DE SMS PARA USO DE LA DIRECCIÓN GENERAL DE ADUANAS</t>
  </si>
  <si>
    <t>B1500000038</t>
  </si>
  <si>
    <t>SDA-0282-25 SERV DE ASESORIA JURIDICA</t>
  </si>
  <si>
    <t>B1500000024</t>
  </si>
  <si>
    <t xml:space="preserve">SDA-0296
</t>
  </si>
  <si>
    <t>B1500000039</t>
  </si>
  <si>
    <t>SDA-0300-25 SERV ASESORIAS</t>
  </si>
  <si>
    <t>B1500000757</t>
  </si>
  <si>
    <t>ADQUISICIÓN DE COMBUSTIBLE PARA USO EN EL AEROPUERTO INTERNACIONAL DEL CIBAO, DGA,</t>
  </si>
  <si>
    <t>B1500000923</t>
  </si>
  <si>
    <t>CONTRATACION DE INSTALACIONES HOTELERAS</t>
  </si>
  <si>
    <t>B1500000161</t>
  </si>
  <si>
    <t>SDA-0281-25 ASESORIA</t>
  </si>
  <si>
    <t>B1500003521</t>
  </si>
  <si>
    <t xml:space="preserve">SER REP ASCENSOR LOBBY AGORA
</t>
  </si>
  <si>
    <t>E450000000199</t>
  </si>
  <si>
    <t>SEGURO DE VIDA POLIZA VCOL-6810 PERIDO 01/02/25 AL 28/02/25</t>
  </si>
  <si>
    <t>E450000000192</t>
  </si>
  <si>
    <t>SEGURO DE VIDA PERIODO 01/02/25 AL 28/02/25</t>
  </si>
  <si>
    <t>B1500005223</t>
  </si>
  <si>
    <t>REPARACION Y MANTENIMIENTO VEHICULO</t>
  </si>
  <si>
    <t>B1500000281</t>
  </si>
  <si>
    <t>22/05/2024</t>
  </si>
  <si>
    <t>B1500000282</t>
  </si>
  <si>
    <t>B1500000286</t>
  </si>
  <si>
    <t>B1500000287</t>
  </si>
  <si>
    <t>B1500000289</t>
  </si>
  <si>
    <t>B1500000290</t>
  </si>
  <si>
    <t>B1500000256</t>
  </si>
  <si>
    <t>B1500000291</t>
  </si>
  <si>
    <t>B1500000294</t>
  </si>
  <si>
    <t>B1500000293</t>
  </si>
  <si>
    <t>MANTENIMIENTO Y REPARACIÓN DE EQUIPO DE PRODUCCION</t>
  </si>
  <si>
    <t xml:space="preserve"> LIBRO DE INGLES PARA LA COLABORADORA SONIA DOMINGUEZ</t>
  </si>
  <si>
    <t>13/07/2023</t>
  </si>
  <si>
    <t>E450000001383</t>
  </si>
  <si>
    <t>Al 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</si>
</sst>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1080A]dd/mm/yyyy"/>
    <numFmt numFmtId="166" formatCode="#,##0.00_ ;\-#,##0.00\ "/>
    <numFmt numFmtId="167" formatCode="[$-1080A]#,##0.00;\-#,##0.00;0.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rial"/>
      <family val="2"/>
    </font>
    <font>
      <sz val="14"/>
      <name val="Calibri"/>
      <family val="2"/>
    </font>
    <font>
      <sz val="11"/>
      <name val="Calibri"/>
      <family val="2"/>
    </font>
    <font>
      <b/>
      <sz val="14"/>
      <color rgb="FFFFFFFF"/>
      <name val="Arial"/>
      <family val="2"/>
    </font>
    <font>
      <sz val="14"/>
      <color rgb="FF000000"/>
      <name val="Segoe UI"/>
      <family val="2"/>
    </font>
    <font>
      <sz val="16"/>
      <name val="Calibri"/>
      <family val="2"/>
    </font>
    <font>
      <b/>
      <sz val="14"/>
      <color rgb="FF000000"/>
      <name val="Segoe UI"/>
      <family val="2"/>
    </font>
    <font>
      <sz val="8"/>
      <name val="Aptos Narrow"/>
      <family val="2"/>
      <scheme val="minor"/>
    </font>
    <font>
      <sz val="14"/>
      <color rgb="FF000000"/>
      <name val="Segoe UI"/>
      <family val="2"/>
    </font>
    <font>
      <sz val="11"/>
      <name val="Calibri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4" applyFont="1"/>
    <xf numFmtId="0" fontId="1" fillId="0" borderId="0" xfId="4"/>
    <xf numFmtId="0" fontId="3" fillId="0" borderId="0" xfId="4" applyFont="1" applyAlignment="1">
      <alignment horizontal="center" vertical="top" readingOrder="1"/>
    </xf>
    <xf numFmtId="0" fontId="3" fillId="0" borderId="0" xfId="4" applyFont="1" applyAlignment="1">
      <alignment horizontal="center" vertical="top" wrapText="1" readingOrder="1"/>
    </xf>
    <xf numFmtId="0" fontId="3" fillId="0" borderId="0" xfId="4" applyFont="1" applyAlignment="1">
      <alignment horizontal="right" vertical="top" readingOrder="1"/>
    </xf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horizontal="left"/>
    </xf>
    <xf numFmtId="164" fontId="5" fillId="0" borderId="0" xfId="3" applyFont="1"/>
    <xf numFmtId="0" fontId="6" fillId="2" borderId="1" xfId="2" applyFont="1" applyFill="1" applyBorder="1" applyAlignment="1">
      <alignment horizontal="center" vertical="center" wrapText="1" readingOrder="1"/>
    </xf>
    <xf numFmtId="49" fontId="6" fillId="2" borderId="1" xfId="2" applyNumberFormat="1" applyFont="1" applyFill="1" applyBorder="1" applyAlignment="1">
      <alignment horizontal="center" vertical="center" wrapText="1" readingOrder="1"/>
    </xf>
    <xf numFmtId="0" fontId="6" fillId="2" borderId="1" xfId="2" applyFont="1" applyFill="1" applyBorder="1" applyAlignment="1">
      <alignment horizontal="center" vertical="center" readingOrder="1"/>
    </xf>
    <xf numFmtId="164" fontId="6" fillId="2" borderId="1" xfId="3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164" fontId="5" fillId="0" borderId="0" xfId="3" applyFont="1" applyFill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5" fillId="0" borderId="0" xfId="2" applyFont="1" applyAlignment="1">
      <alignment vertical="top"/>
    </xf>
    <xf numFmtId="164" fontId="4" fillId="0" borderId="0" xfId="2" applyNumberFormat="1" applyFont="1"/>
    <xf numFmtId="0" fontId="8" fillId="0" borderId="0" xfId="2" applyFont="1"/>
    <xf numFmtId="4" fontId="5" fillId="0" borderId="0" xfId="2" applyNumberFormat="1" applyFont="1"/>
    <xf numFmtId="164" fontId="5" fillId="0" borderId="0" xfId="1" applyFont="1"/>
    <xf numFmtId="164" fontId="8" fillId="0" borderId="0" xfId="1" applyFont="1"/>
    <xf numFmtId="167" fontId="5" fillId="0" borderId="0" xfId="2" applyNumberFormat="1" applyFont="1"/>
    <xf numFmtId="0" fontId="5" fillId="0" borderId="0" xfId="2" applyFont="1" applyAlignment="1">
      <alignment horizontal="left" vertical="top"/>
    </xf>
    <xf numFmtId="164" fontId="5" fillId="0" borderId="0" xfId="3" applyFont="1" applyAlignment="1">
      <alignment horizontal="left" vertical="top"/>
    </xf>
    <xf numFmtId="0" fontId="12" fillId="0" borderId="0" xfId="2" applyFont="1"/>
    <xf numFmtId="0" fontId="12" fillId="0" borderId="0" xfId="2" applyFont="1" applyAlignment="1">
      <alignment vertical="center"/>
    </xf>
    <xf numFmtId="164" fontId="5" fillId="0" borderId="0" xfId="2" applyNumberFormat="1" applyFont="1" applyAlignment="1">
      <alignment vertical="top"/>
    </xf>
    <xf numFmtId="164" fontId="7" fillId="0" borderId="0" xfId="3" applyFont="1" applyBorder="1" applyAlignment="1">
      <alignment wrapText="1" readingOrder="1"/>
    </xf>
    <xf numFmtId="0" fontId="7" fillId="0" borderId="0" xfId="2" applyFont="1" applyAlignment="1">
      <alignment vertical="top" wrapText="1" readingOrder="1"/>
    </xf>
    <xf numFmtId="0" fontId="7" fillId="0" borderId="0" xfId="2" applyFont="1" applyAlignment="1">
      <alignment horizontal="left" wrapText="1" readingOrder="1"/>
    </xf>
    <xf numFmtId="165" fontId="7" fillId="0" borderId="0" xfId="2" applyNumberFormat="1" applyFont="1" applyAlignment="1">
      <alignment horizontal="left" wrapText="1" readingOrder="1"/>
    </xf>
    <xf numFmtId="0" fontId="9" fillId="0" borderId="0" xfId="2" applyFont="1" applyAlignment="1">
      <alignment vertical="top" wrapText="1" readingOrder="1"/>
    </xf>
    <xf numFmtId="164" fontId="9" fillId="0" borderId="0" xfId="3" applyFont="1" applyBorder="1" applyAlignment="1">
      <alignment wrapText="1" readingOrder="1"/>
    </xf>
    <xf numFmtId="164" fontId="7" fillId="0" borderId="0" xfId="3" applyFont="1" applyBorder="1" applyAlignment="1">
      <alignment horizontal="left" wrapText="1" readingOrder="1"/>
    </xf>
    <xf numFmtId="164" fontId="8" fillId="0" borderId="0" xfId="2" applyNumberFormat="1" applyFont="1"/>
    <xf numFmtId="167" fontId="9" fillId="0" borderId="0" xfId="2" applyNumberFormat="1" applyFont="1" applyAlignment="1">
      <alignment horizontal="right" vertical="top" wrapText="1" readingOrder="1"/>
    </xf>
    <xf numFmtId="164" fontId="4" fillId="0" borderId="0" xfId="3" applyFont="1"/>
    <xf numFmtId="0" fontId="9" fillId="0" borderId="0" xfId="2" applyFont="1" applyAlignment="1">
      <alignment horizontal="left" wrapText="1" readingOrder="1"/>
    </xf>
    <xf numFmtId="0" fontId="3" fillId="0" borderId="0" xfId="2" applyFont="1" applyAlignment="1">
      <alignment horizontal="center" vertical="top" wrapText="1" readingOrder="1"/>
    </xf>
    <xf numFmtId="49" fontId="3" fillId="0" borderId="0" xfId="2" applyNumberFormat="1" applyFont="1" applyAlignment="1">
      <alignment horizontal="center" vertical="top" wrapText="1" readingOrder="1"/>
    </xf>
    <xf numFmtId="164" fontId="3" fillId="0" borderId="0" xfId="3" applyFont="1" applyBorder="1" applyAlignment="1">
      <alignment horizontal="center" vertical="top" wrapText="1" readingOrder="1"/>
    </xf>
    <xf numFmtId="0" fontId="3" fillId="0" borderId="0" xfId="2" applyFont="1" applyAlignment="1">
      <alignment horizontal="center" vertical="center" wrapText="1" readingOrder="1"/>
    </xf>
    <xf numFmtId="164" fontId="9" fillId="0" borderId="2" xfId="3" applyFont="1" applyBorder="1" applyAlignment="1">
      <alignment horizontal="left" wrapText="1" readingOrder="1"/>
    </xf>
    <xf numFmtId="164" fontId="9" fillId="0" borderId="2" xfId="3" applyFont="1" applyBorder="1" applyAlignment="1">
      <alignment wrapText="1" readingOrder="1"/>
    </xf>
    <xf numFmtId="0" fontId="7" fillId="0" borderId="1" xfId="2" applyFont="1" applyBorder="1" applyAlignment="1">
      <alignment horizontal="left" vertical="center" wrapText="1" readingOrder="1"/>
    </xf>
    <xf numFmtId="165" fontId="7" fillId="0" borderId="1" xfId="2" applyNumberFormat="1" applyFont="1" applyBorder="1" applyAlignment="1">
      <alignment horizontal="left" vertical="center" wrapText="1" readingOrder="1"/>
    </xf>
    <xf numFmtId="164" fontId="7" fillId="0" borderId="1" xfId="3" applyFont="1" applyBorder="1" applyAlignment="1">
      <alignment horizontal="left" vertical="center" wrapText="1" readingOrder="1"/>
    </xf>
    <xf numFmtId="164" fontId="7" fillId="0" borderId="1" xfId="3" applyFont="1" applyFill="1" applyBorder="1" applyAlignment="1">
      <alignment horizontal="left" vertical="center" wrapText="1" readingOrder="1"/>
    </xf>
    <xf numFmtId="166" fontId="7" fillId="0" borderId="1" xfId="2" applyNumberFormat="1" applyFont="1" applyBorder="1" applyAlignment="1">
      <alignment horizontal="right" vertical="center" wrapText="1" readingOrder="1"/>
    </xf>
    <xf numFmtId="0" fontId="7" fillId="0" borderId="1" xfId="2" applyFont="1" applyBorder="1" applyAlignment="1">
      <alignment vertical="center" wrapText="1" readingOrder="1"/>
    </xf>
    <xf numFmtId="0" fontId="11" fillId="0" borderId="1" xfId="2" applyFont="1" applyBorder="1" applyAlignment="1">
      <alignment horizontal="left" vertical="center" wrapText="1" readingOrder="1"/>
    </xf>
    <xf numFmtId="165" fontId="11" fillId="0" borderId="1" xfId="2" applyNumberFormat="1" applyFont="1" applyBorder="1" applyAlignment="1">
      <alignment horizontal="left" vertical="center" wrapText="1" readingOrder="1"/>
    </xf>
    <xf numFmtId="0" fontId="5" fillId="0" borderId="1" xfId="2" applyFont="1" applyBorder="1" applyAlignment="1">
      <alignment horizontal="left" vertical="center"/>
    </xf>
    <xf numFmtId="164" fontId="11" fillId="0" borderId="1" xfId="3" applyFont="1" applyBorder="1" applyAlignment="1">
      <alignment horizontal="left" vertical="center" wrapText="1" readingOrder="1"/>
    </xf>
    <xf numFmtId="0" fontId="11" fillId="0" borderId="1" xfId="2" applyFont="1" applyBorder="1" applyAlignment="1">
      <alignment vertical="center" wrapText="1" readingOrder="1"/>
    </xf>
    <xf numFmtId="0" fontId="13" fillId="0" borderId="0" xfId="2" applyFont="1" applyAlignment="1">
      <alignment horizontal="center" vertical="top" wrapText="1" readingOrder="1"/>
    </xf>
  </cellXfs>
  <cellStyles count="5">
    <cellStyle name="Millares" xfId="1" builtinId="3"/>
    <cellStyle name="Millares 2" xfId="3" xr:uid="{EAE6602E-D8DC-49DE-AB4D-E7472D6349E2}"/>
    <cellStyle name="Normal" xfId="0" builtinId="0"/>
    <cellStyle name="Normal 2" xfId="2" xr:uid="{FB3E681E-4C20-4628-A030-5A49EB73E9FE}"/>
    <cellStyle name="Normal 3" xfId="4" xr:uid="{E387480D-098F-47E1-95D7-406F4DE1E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136071</xdr:colOff>
      <xdr:row>0</xdr:row>
      <xdr:rowOff>204108</xdr:rowOff>
    </xdr:from>
    <xdr:ext cx="2394857" cy="1265464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9AE94734-434B-42D9-8C77-C9DF4AB22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204108"/>
          <a:ext cx="2394857" cy="1265464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1401534</xdr:colOff>
      <xdr:row>379</xdr:row>
      <xdr:rowOff>0</xdr:rowOff>
    </xdr:from>
    <xdr:to>
      <xdr:col>7</xdr:col>
      <xdr:colOff>1428749</xdr:colOff>
      <xdr:row>389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1A3CA2C-9849-4E4C-8AE4-B7DBBCB3F34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9963" y="204270429"/>
          <a:ext cx="6504215" cy="2694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8EAD-4EF1-4CF8-B6E2-669F1376BF5C}">
  <dimension ref="A2:P388"/>
  <sheetViews>
    <sheetView showGridLines="0" tabSelected="1" zoomScale="70" zoomScaleNormal="70" workbookViewId="0">
      <selection activeCell="N8" sqref="N8"/>
    </sheetView>
  </sheetViews>
  <sheetFormatPr baseColWidth="10" defaultColWidth="11.42578125" defaultRowHeight="18.75" x14ac:dyDescent="0.3"/>
  <cols>
    <col min="1" max="1" width="19.5703125" style="6" bestFit="1" customWidth="1"/>
    <col min="2" max="2" width="36.140625" style="6" customWidth="1"/>
    <col min="3" max="3" width="25" style="7" customWidth="1"/>
    <col min="4" max="4" width="41.28515625" style="8" customWidth="1"/>
    <col min="5" max="5" width="23.5703125" style="7" customWidth="1"/>
    <col min="6" max="6" width="16.7109375" style="7" customWidth="1"/>
    <col min="7" max="7" width="15.5703125" style="7" customWidth="1"/>
    <col min="8" max="8" width="53.5703125" style="7" customWidth="1"/>
    <col min="9" max="9" width="20.7109375" style="7" bestFit="1" customWidth="1"/>
    <col min="10" max="10" width="21.140625" style="7" customWidth="1"/>
    <col min="11" max="11" width="21" style="7" bestFit="1" customWidth="1"/>
    <col min="12" max="12" width="19.85546875" style="7" customWidth="1"/>
    <col min="13" max="13" width="16.42578125" style="7" bestFit="1" customWidth="1"/>
    <col min="14" max="14" width="16.28515625" style="7" bestFit="1" customWidth="1"/>
    <col min="15" max="16384" width="11.42578125" style="7"/>
  </cols>
  <sheetData>
    <row r="2" spans="1:12" s="2" customFormat="1" ht="18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1"/>
    </row>
    <row r="3" spans="1:12" s="2" customFormat="1" ht="18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"/>
    </row>
    <row r="4" spans="1:12" s="2" customFormat="1" ht="18" customHeight="1" x14ac:dyDescent="0.25">
      <c r="A4" s="44" t="s">
        <v>878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"/>
    </row>
    <row r="5" spans="1:12" s="2" customFormat="1" ht="18" customHeight="1" x14ac:dyDescent="0.25">
      <c r="A5" s="41"/>
      <c r="B5" s="41"/>
      <c r="C5" s="42"/>
      <c r="D5" s="41"/>
      <c r="E5" s="41"/>
      <c r="F5" s="41"/>
      <c r="G5" s="41"/>
      <c r="H5" s="41"/>
      <c r="I5" s="43"/>
      <c r="J5" s="1"/>
      <c r="K5" s="1"/>
      <c r="L5" s="1"/>
    </row>
    <row r="6" spans="1:12" s="2" customFormat="1" ht="18" x14ac:dyDescent="0.25">
      <c r="A6" s="3"/>
      <c r="B6" s="3"/>
      <c r="C6" s="3"/>
      <c r="D6" s="4"/>
      <c r="E6" s="3"/>
      <c r="F6" s="5"/>
      <c r="G6" s="5"/>
      <c r="H6" s="4"/>
      <c r="I6" s="3"/>
      <c r="J6" s="1"/>
      <c r="K6" s="1"/>
      <c r="L6" s="1"/>
    </row>
    <row r="7" spans="1:12" x14ac:dyDescent="0.3">
      <c r="I7" s="9"/>
      <c r="J7" s="9"/>
    </row>
    <row r="8" spans="1:12" s="14" customFormat="1" ht="41.25" customHeight="1" x14ac:dyDescent="0.25">
      <c r="A8" s="10" t="s">
        <v>2</v>
      </c>
      <c r="B8" s="10" t="s">
        <v>3</v>
      </c>
      <c r="C8" s="11" t="s">
        <v>4</v>
      </c>
      <c r="D8" s="10" t="s">
        <v>5</v>
      </c>
      <c r="E8" s="12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3" t="s">
        <v>12</v>
      </c>
    </row>
    <row r="9" spans="1:12" ht="40.5" x14ac:dyDescent="0.25">
      <c r="A9" s="47" t="s">
        <v>13</v>
      </c>
      <c r="B9" s="47" t="s">
        <v>14</v>
      </c>
      <c r="C9" s="47">
        <v>231101</v>
      </c>
      <c r="D9" s="47" t="s">
        <v>15</v>
      </c>
      <c r="E9" s="47" t="s">
        <v>16</v>
      </c>
      <c r="F9" s="48">
        <v>44987</v>
      </c>
      <c r="G9" s="48">
        <v>44987</v>
      </c>
      <c r="H9" s="47" t="s">
        <v>17</v>
      </c>
      <c r="I9" s="49">
        <v>10125</v>
      </c>
      <c r="J9" s="49">
        <v>506.25</v>
      </c>
      <c r="K9" s="49">
        <f>I9+J9</f>
        <v>10631.25</v>
      </c>
    </row>
    <row r="10" spans="1:12" ht="40.5" x14ac:dyDescent="0.25">
      <c r="A10" s="47" t="s">
        <v>13</v>
      </c>
      <c r="B10" s="47" t="s">
        <v>14</v>
      </c>
      <c r="C10" s="47">
        <v>231101</v>
      </c>
      <c r="D10" s="47" t="s">
        <v>15</v>
      </c>
      <c r="E10" s="47" t="s">
        <v>18</v>
      </c>
      <c r="F10" s="48">
        <v>44987</v>
      </c>
      <c r="G10" s="48">
        <v>44987</v>
      </c>
      <c r="H10" s="47" t="s">
        <v>17</v>
      </c>
      <c r="I10" s="50">
        <v>10620</v>
      </c>
      <c r="J10" s="50">
        <v>450</v>
      </c>
      <c r="K10" s="50">
        <v>8550</v>
      </c>
    </row>
    <row r="11" spans="1:12" ht="40.5" x14ac:dyDescent="0.25">
      <c r="A11" s="47" t="s">
        <v>13</v>
      </c>
      <c r="B11" s="47" t="s">
        <v>14</v>
      </c>
      <c r="C11" s="47">
        <v>231101</v>
      </c>
      <c r="D11" s="47" t="s">
        <v>15</v>
      </c>
      <c r="E11" s="47" t="s">
        <v>19</v>
      </c>
      <c r="F11" s="48">
        <v>44987</v>
      </c>
      <c r="G11" s="48">
        <v>44987</v>
      </c>
      <c r="H11" s="47" t="s">
        <v>17</v>
      </c>
      <c r="I11" s="49">
        <f t="shared" ref="I11:I47" si="0">+K11+J11</f>
        <v>2400</v>
      </c>
      <c r="J11" s="49">
        <v>120</v>
      </c>
      <c r="K11" s="49">
        <v>2280</v>
      </c>
    </row>
    <row r="12" spans="1:12" ht="40.5" x14ac:dyDescent="0.25">
      <c r="A12" s="47" t="s">
        <v>13</v>
      </c>
      <c r="B12" s="47" t="s">
        <v>14</v>
      </c>
      <c r="C12" s="47">
        <v>231101</v>
      </c>
      <c r="D12" s="47" t="s">
        <v>15</v>
      </c>
      <c r="E12" s="47" t="s">
        <v>20</v>
      </c>
      <c r="F12" s="48">
        <v>44987</v>
      </c>
      <c r="G12" s="48">
        <v>44987</v>
      </c>
      <c r="H12" s="47" t="s">
        <v>17</v>
      </c>
      <c r="I12" s="49">
        <f t="shared" si="0"/>
        <v>40400</v>
      </c>
      <c r="J12" s="49">
        <v>2020</v>
      </c>
      <c r="K12" s="49">
        <v>38380</v>
      </c>
    </row>
    <row r="13" spans="1:12" ht="40.5" x14ac:dyDescent="0.25">
      <c r="A13" s="47" t="s">
        <v>13</v>
      </c>
      <c r="B13" s="47" t="s">
        <v>14</v>
      </c>
      <c r="C13" s="47">
        <v>231101</v>
      </c>
      <c r="D13" s="47" t="s">
        <v>15</v>
      </c>
      <c r="E13" s="47" t="s">
        <v>21</v>
      </c>
      <c r="F13" s="48">
        <v>44987</v>
      </c>
      <c r="G13" s="48">
        <v>44987</v>
      </c>
      <c r="H13" s="47" t="s">
        <v>17</v>
      </c>
      <c r="I13" s="49">
        <f t="shared" si="0"/>
        <v>7500</v>
      </c>
      <c r="J13" s="49">
        <v>375</v>
      </c>
      <c r="K13" s="49">
        <v>7125</v>
      </c>
    </row>
    <row r="14" spans="1:12" ht="40.5" x14ac:dyDescent="0.25">
      <c r="A14" s="47" t="s">
        <v>13</v>
      </c>
      <c r="B14" s="47" t="s">
        <v>14</v>
      </c>
      <c r="C14" s="47">
        <v>231101</v>
      </c>
      <c r="D14" s="47" t="s">
        <v>15</v>
      </c>
      <c r="E14" s="47" t="s">
        <v>22</v>
      </c>
      <c r="F14" s="48">
        <v>44987</v>
      </c>
      <c r="G14" s="48">
        <v>44987</v>
      </c>
      <c r="H14" s="47" t="s">
        <v>17</v>
      </c>
      <c r="I14" s="49">
        <f t="shared" si="0"/>
        <v>7500</v>
      </c>
      <c r="J14" s="49">
        <v>375</v>
      </c>
      <c r="K14" s="49">
        <v>7125</v>
      </c>
    </row>
    <row r="15" spans="1:12" ht="40.5" x14ac:dyDescent="0.25">
      <c r="A15" s="47" t="s">
        <v>13</v>
      </c>
      <c r="B15" s="47" t="s">
        <v>14</v>
      </c>
      <c r="C15" s="47">
        <v>231101</v>
      </c>
      <c r="D15" s="47" t="s">
        <v>15</v>
      </c>
      <c r="E15" s="47" t="s">
        <v>23</v>
      </c>
      <c r="F15" s="48">
        <v>44987</v>
      </c>
      <c r="G15" s="48">
        <v>44987</v>
      </c>
      <c r="H15" s="47" t="s">
        <v>17</v>
      </c>
      <c r="I15" s="49">
        <f t="shared" si="0"/>
        <v>39350</v>
      </c>
      <c r="J15" s="49">
        <v>1967.5</v>
      </c>
      <c r="K15" s="49">
        <v>37382.5</v>
      </c>
    </row>
    <row r="16" spans="1:12" ht="40.5" x14ac:dyDescent="0.25">
      <c r="A16" s="47" t="s">
        <v>13</v>
      </c>
      <c r="B16" s="47" t="s">
        <v>14</v>
      </c>
      <c r="C16" s="47">
        <v>231101</v>
      </c>
      <c r="D16" s="47" t="s">
        <v>15</v>
      </c>
      <c r="E16" s="47" t="s">
        <v>24</v>
      </c>
      <c r="F16" s="48">
        <v>44987</v>
      </c>
      <c r="G16" s="48">
        <v>44987</v>
      </c>
      <c r="H16" s="47" t="s">
        <v>17</v>
      </c>
      <c r="I16" s="49">
        <f t="shared" si="0"/>
        <v>2550</v>
      </c>
      <c r="J16" s="49">
        <v>127.5</v>
      </c>
      <c r="K16" s="49">
        <v>2422.5</v>
      </c>
    </row>
    <row r="17" spans="1:11" ht="40.5" x14ac:dyDescent="0.25">
      <c r="A17" s="47" t="s">
        <v>13</v>
      </c>
      <c r="B17" s="47" t="s">
        <v>14</v>
      </c>
      <c r="C17" s="47">
        <v>231101</v>
      </c>
      <c r="D17" s="47" t="s">
        <v>15</v>
      </c>
      <c r="E17" s="47" t="s">
        <v>25</v>
      </c>
      <c r="F17" s="48">
        <v>44987</v>
      </c>
      <c r="G17" s="48">
        <v>44987</v>
      </c>
      <c r="H17" s="47" t="s">
        <v>17</v>
      </c>
      <c r="I17" s="49">
        <f t="shared" si="0"/>
        <v>42600</v>
      </c>
      <c r="J17" s="49">
        <v>2130</v>
      </c>
      <c r="K17" s="49">
        <v>40470</v>
      </c>
    </row>
    <row r="18" spans="1:11" ht="40.5" x14ac:dyDescent="0.25">
      <c r="A18" s="47" t="s">
        <v>13</v>
      </c>
      <c r="B18" s="47" t="s">
        <v>14</v>
      </c>
      <c r="C18" s="47">
        <v>231101</v>
      </c>
      <c r="D18" s="47" t="s">
        <v>15</v>
      </c>
      <c r="E18" s="47" t="s">
        <v>26</v>
      </c>
      <c r="F18" s="48">
        <v>44987</v>
      </c>
      <c r="G18" s="48">
        <v>44987</v>
      </c>
      <c r="H18" s="47" t="s">
        <v>17</v>
      </c>
      <c r="I18" s="50">
        <f t="shared" si="0"/>
        <v>20250</v>
      </c>
      <c r="J18" s="51">
        <v>1012.5</v>
      </c>
      <c r="K18" s="49">
        <v>19237.5</v>
      </c>
    </row>
    <row r="19" spans="1:11" ht="40.5" x14ac:dyDescent="0.25">
      <c r="A19" s="47" t="s">
        <v>13</v>
      </c>
      <c r="B19" s="47" t="s">
        <v>14</v>
      </c>
      <c r="C19" s="47">
        <v>231101</v>
      </c>
      <c r="D19" s="47" t="s">
        <v>15</v>
      </c>
      <c r="E19" s="47" t="s">
        <v>27</v>
      </c>
      <c r="F19" s="48">
        <v>44987</v>
      </c>
      <c r="G19" s="48">
        <v>44987</v>
      </c>
      <c r="H19" s="47" t="s">
        <v>17</v>
      </c>
      <c r="I19" s="49">
        <f t="shared" si="0"/>
        <v>2500</v>
      </c>
      <c r="J19" s="49">
        <v>125</v>
      </c>
      <c r="K19" s="49">
        <v>2375</v>
      </c>
    </row>
    <row r="20" spans="1:11" ht="40.5" x14ac:dyDescent="0.25">
      <c r="A20" s="47" t="s">
        <v>13</v>
      </c>
      <c r="B20" s="47" t="s">
        <v>14</v>
      </c>
      <c r="C20" s="47">
        <v>231101</v>
      </c>
      <c r="D20" s="47" t="s">
        <v>15</v>
      </c>
      <c r="E20" s="47" t="s">
        <v>28</v>
      </c>
      <c r="F20" s="48">
        <v>44987</v>
      </c>
      <c r="G20" s="48">
        <v>44987</v>
      </c>
      <c r="H20" s="47" t="s">
        <v>17</v>
      </c>
      <c r="I20" s="49">
        <f t="shared" si="0"/>
        <v>3000</v>
      </c>
      <c r="J20" s="49">
        <v>150</v>
      </c>
      <c r="K20" s="49">
        <v>2850</v>
      </c>
    </row>
    <row r="21" spans="1:11" ht="40.5" x14ac:dyDescent="0.25">
      <c r="A21" s="47" t="s">
        <v>13</v>
      </c>
      <c r="B21" s="47" t="s">
        <v>14</v>
      </c>
      <c r="C21" s="47">
        <v>231101</v>
      </c>
      <c r="D21" s="47" t="s">
        <v>15</v>
      </c>
      <c r="E21" s="47" t="s">
        <v>29</v>
      </c>
      <c r="F21" s="48">
        <v>44987</v>
      </c>
      <c r="G21" s="48">
        <v>44987</v>
      </c>
      <c r="H21" s="47" t="s">
        <v>17</v>
      </c>
      <c r="I21" s="49">
        <f t="shared" si="0"/>
        <v>38450</v>
      </c>
      <c r="J21" s="49">
        <v>1922.5</v>
      </c>
      <c r="K21" s="49">
        <v>36527.5</v>
      </c>
    </row>
    <row r="22" spans="1:11" ht="40.5" x14ac:dyDescent="0.25">
      <c r="A22" s="47" t="s">
        <v>13</v>
      </c>
      <c r="B22" s="47" t="s">
        <v>14</v>
      </c>
      <c r="C22" s="47">
        <v>231101</v>
      </c>
      <c r="D22" s="47" t="s">
        <v>15</v>
      </c>
      <c r="E22" s="47" t="s">
        <v>30</v>
      </c>
      <c r="F22" s="48">
        <v>44987</v>
      </c>
      <c r="G22" s="48">
        <v>44987</v>
      </c>
      <c r="H22" s="47" t="s">
        <v>17</v>
      </c>
      <c r="I22" s="49">
        <f t="shared" si="0"/>
        <v>43750</v>
      </c>
      <c r="J22" s="49">
        <v>2187.5</v>
      </c>
      <c r="K22" s="49">
        <v>41562.5</v>
      </c>
    </row>
    <row r="23" spans="1:11" ht="40.5" x14ac:dyDescent="0.25">
      <c r="A23" s="47" t="s">
        <v>13</v>
      </c>
      <c r="B23" s="47" t="s">
        <v>14</v>
      </c>
      <c r="C23" s="47">
        <v>231101</v>
      </c>
      <c r="D23" s="47" t="s">
        <v>15</v>
      </c>
      <c r="E23" s="47" t="s">
        <v>31</v>
      </c>
      <c r="F23" s="48">
        <v>44987</v>
      </c>
      <c r="G23" s="48">
        <v>44987</v>
      </c>
      <c r="H23" s="47" t="s">
        <v>17</v>
      </c>
      <c r="I23" s="49">
        <f t="shared" si="0"/>
        <v>38550</v>
      </c>
      <c r="J23" s="49">
        <v>1927.5</v>
      </c>
      <c r="K23" s="49">
        <v>36622.5</v>
      </c>
    </row>
    <row r="24" spans="1:11" ht="40.5" x14ac:dyDescent="0.25">
      <c r="A24" s="47" t="s">
        <v>13</v>
      </c>
      <c r="B24" s="47" t="s">
        <v>14</v>
      </c>
      <c r="C24" s="47">
        <v>231101</v>
      </c>
      <c r="D24" s="47" t="s">
        <v>15</v>
      </c>
      <c r="E24" s="47" t="s">
        <v>32</v>
      </c>
      <c r="F24" s="48">
        <v>44987</v>
      </c>
      <c r="G24" s="48">
        <v>44987</v>
      </c>
      <c r="H24" s="47" t="s">
        <v>17</v>
      </c>
      <c r="I24" s="49">
        <f t="shared" si="0"/>
        <v>2250</v>
      </c>
      <c r="J24" s="49">
        <v>112.5</v>
      </c>
      <c r="K24" s="49">
        <v>2137.5</v>
      </c>
    </row>
    <row r="25" spans="1:11" ht="40.5" x14ac:dyDescent="0.25">
      <c r="A25" s="47" t="s">
        <v>13</v>
      </c>
      <c r="B25" s="47" t="s">
        <v>14</v>
      </c>
      <c r="C25" s="47">
        <v>231101</v>
      </c>
      <c r="D25" s="47" t="s">
        <v>15</v>
      </c>
      <c r="E25" s="47" t="s">
        <v>33</v>
      </c>
      <c r="F25" s="48">
        <v>44987</v>
      </c>
      <c r="G25" s="48">
        <v>44987</v>
      </c>
      <c r="H25" s="47" t="s">
        <v>17</v>
      </c>
      <c r="I25" s="49">
        <f t="shared" si="0"/>
        <v>7450</v>
      </c>
      <c r="J25" s="49">
        <v>372.5</v>
      </c>
      <c r="K25" s="49">
        <v>7077.5</v>
      </c>
    </row>
    <row r="26" spans="1:11" ht="40.5" x14ac:dyDescent="0.25">
      <c r="A26" s="47" t="s">
        <v>13</v>
      </c>
      <c r="B26" s="47" t="s">
        <v>14</v>
      </c>
      <c r="C26" s="47">
        <v>231101</v>
      </c>
      <c r="D26" s="47" t="s">
        <v>15</v>
      </c>
      <c r="E26" s="47" t="s">
        <v>34</v>
      </c>
      <c r="F26" s="48">
        <v>44987</v>
      </c>
      <c r="G26" s="48">
        <v>44987</v>
      </c>
      <c r="H26" s="47" t="s">
        <v>17</v>
      </c>
      <c r="I26" s="49">
        <f t="shared" si="0"/>
        <v>8850</v>
      </c>
      <c r="J26" s="49">
        <v>442.5</v>
      </c>
      <c r="K26" s="49">
        <v>8407.5</v>
      </c>
    </row>
    <row r="27" spans="1:11" ht="40.5" x14ac:dyDescent="0.25">
      <c r="A27" s="47" t="s">
        <v>13</v>
      </c>
      <c r="B27" s="47" t="s">
        <v>14</v>
      </c>
      <c r="C27" s="47">
        <v>231101</v>
      </c>
      <c r="D27" s="47" t="s">
        <v>15</v>
      </c>
      <c r="E27" s="47" t="s">
        <v>35</v>
      </c>
      <c r="F27" s="48">
        <v>44987</v>
      </c>
      <c r="G27" s="48">
        <v>44987</v>
      </c>
      <c r="H27" s="47" t="s">
        <v>17</v>
      </c>
      <c r="I27" s="49">
        <f t="shared" si="0"/>
        <v>13150</v>
      </c>
      <c r="J27" s="49">
        <v>657.5</v>
      </c>
      <c r="K27" s="49">
        <v>12492.5</v>
      </c>
    </row>
    <row r="28" spans="1:11" ht="40.5" x14ac:dyDescent="0.25">
      <c r="A28" s="47" t="s">
        <v>13</v>
      </c>
      <c r="B28" s="47" t="s">
        <v>14</v>
      </c>
      <c r="C28" s="47">
        <v>231101</v>
      </c>
      <c r="D28" s="47" t="s">
        <v>15</v>
      </c>
      <c r="E28" s="47" t="s">
        <v>36</v>
      </c>
      <c r="F28" s="48">
        <v>44987</v>
      </c>
      <c r="G28" s="48">
        <v>44987</v>
      </c>
      <c r="H28" s="47" t="s">
        <v>17</v>
      </c>
      <c r="I28" s="49">
        <f t="shared" si="0"/>
        <v>4700</v>
      </c>
      <c r="J28" s="49">
        <v>235</v>
      </c>
      <c r="K28" s="49">
        <v>4465</v>
      </c>
    </row>
    <row r="29" spans="1:11" ht="40.5" x14ac:dyDescent="0.25">
      <c r="A29" s="47" t="s">
        <v>13</v>
      </c>
      <c r="B29" s="47" t="s">
        <v>14</v>
      </c>
      <c r="C29" s="47">
        <v>231101</v>
      </c>
      <c r="D29" s="47" t="s">
        <v>15</v>
      </c>
      <c r="E29" s="47" t="s">
        <v>37</v>
      </c>
      <c r="F29" s="48">
        <v>44987</v>
      </c>
      <c r="G29" s="48">
        <v>44987</v>
      </c>
      <c r="H29" s="47" t="s">
        <v>17</v>
      </c>
      <c r="I29" s="49">
        <f t="shared" si="0"/>
        <v>9000</v>
      </c>
      <c r="J29" s="49">
        <v>450</v>
      </c>
      <c r="K29" s="49">
        <v>8550</v>
      </c>
    </row>
    <row r="30" spans="1:11" ht="40.5" x14ac:dyDescent="0.25">
      <c r="A30" s="47" t="s">
        <v>13</v>
      </c>
      <c r="B30" s="47" t="s">
        <v>14</v>
      </c>
      <c r="C30" s="47">
        <v>231101</v>
      </c>
      <c r="D30" s="47" t="s">
        <v>15</v>
      </c>
      <c r="E30" s="47" t="s">
        <v>38</v>
      </c>
      <c r="F30" s="48">
        <v>44988</v>
      </c>
      <c r="G30" s="48">
        <v>44988</v>
      </c>
      <c r="H30" s="47" t="s">
        <v>17</v>
      </c>
      <c r="I30" s="49">
        <f t="shared" si="0"/>
        <v>1000</v>
      </c>
      <c r="J30" s="49">
        <v>50</v>
      </c>
      <c r="K30" s="49">
        <v>950</v>
      </c>
    </row>
    <row r="31" spans="1:11" ht="40.5" x14ac:dyDescent="0.25">
      <c r="A31" s="47" t="s">
        <v>13</v>
      </c>
      <c r="B31" s="47" t="s">
        <v>14</v>
      </c>
      <c r="C31" s="47">
        <v>231101</v>
      </c>
      <c r="D31" s="47" t="s">
        <v>15</v>
      </c>
      <c r="E31" s="47" t="s">
        <v>39</v>
      </c>
      <c r="F31" s="48">
        <v>44988</v>
      </c>
      <c r="G31" s="48">
        <v>44988</v>
      </c>
      <c r="H31" s="47" t="s">
        <v>17</v>
      </c>
      <c r="I31" s="49">
        <f t="shared" si="0"/>
        <v>1450</v>
      </c>
      <c r="J31" s="49">
        <v>72.5</v>
      </c>
      <c r="K31" s="49">
        <v>1377.5</v>
      </c>
    </row>
    <row r="32" spans="1:11" ht="40.5" x14ac:dyDescent="0.25">
      <c r="A32" s="47" t="s">
        <v>13</v>
      </c>
      <c r="B32" s="47" t="s">
        <v>14</v>
      </c>
      <c r="C32" s="47">
        <v>231101</v>
      </c>
      <c r="D32" s="47" t="s">
        <v>15</v>
      </c>
      <c r="E32" s="47" t="s">
        <v>40</v>
      </c>
      <c r="F32" s="48">
        <v>44988</v>
      </c>
      <c r="G32" s="48">
        <v>44988</v>
      </c>
      <c r="H32" s="47" t="s">
        <v>17</v>
      </c>
      <c r="I32" s="49">
        <f t="shared" si="0"/>
        <v>13550</v>
      </c>
      <c r="J32" s="49">
        <v>677.5</v>
      </c>
      <c r="K32" s="49">
        <v>12872.5</v>
      </c>
    </row>
    <row r="33" spans="1:11" ht="40.5" x14ac:dyDescent="0.25">
      <c r="A33" s="47" t="s">
        <v>13</v>
      </c>
      <c r="B33" s="47" t="s">
        <v>14</v>
      </c>
      <c r="C33" s="47">
        <v>231101</v>
      </c>
      <c r="D33" s="47" t="s">
        <v>15</v>
      </c>
      <c r="E33" s="47" t="s">
        <v>41</v>
      </c>
      <c r="F33" s="48">
        <v>44988</v>
      </c>
      <c r="G33" s="48">
        <v>44988</v>
      </c>
      <c r="H33" s="47" t="s">
        <v>17</v>
      </c>
      <c r="I33" s="49">
        <f t="shared" si="0"/>
        <v>1100</v>
      </c>
      <c r="J33" s="49">
        <v>55</v>
      </c>
      <c r="K33" s="49">
        <v>1045</v>
      </c>
    </row>
    <row r="34" spans="1:11" ht="40.5" x14ac:dyDescent="0.25">
      <c r="A34" s="47" t="s">
        <v>13</v>
      </c>
      <c r="B34" s="47" t="s">
        <v>14</v>
      </c>
      <c r="C34" s="47">
        <v>231101</v>
      </c>
      <c r="D34" s="47" t="s">
        <v>15</v>
      </c>
      <c r="E34" s="47" t="s">
        <v>42</v>
      </c>
      <c r="F34" s="48">
        <v>44988</v>
      </c>
      <c r="G34" s="48">
        <v>44988</v>
      </c>
      <c r="H34" s="47" t="s">
        <v>17</v>
      </c>
      <c r="I34" s="49">
        <f t="shared" si="0"/>
        <v>7900</v>
      </c>
      <c r="J34" s="49">
        <v>395</v>
      </c>
      <c r="K34" s="49">
        <v>7505</v>
      </c>
    </row>
    <row r="35" spans="1:11" ht="40.5" x14ac:dyDescent="0.25">
      <c r="A35" s="47" t="s">
        <v>13</v>
      </c>
      <c r="B35" s="47" t="s">
        <v>14</v>
      </c>
      <c r="C35" s="47">
        <v>231101</v>
      </c>
      <c r="D35" s="47" t="s">
        <v>15</v>
      </c>
      <c r="E35" s="47" t="s">
        <v>43</v>
      </c>
      <c r="F35" s="48">
        <v>45007</v>
      </c>
      <c r="G35" s="48">
        <v>45007</v>
      </c>
      <c r="H35" s="47" t="s">
        <v>17</v>
      </c>
      <c r="I35" s="49">
        <f t="shared" si="0"/>
        <v>2600</v>
      </c>
      <c r="J35" s="49">
        <v>130</v>
      </c>
      <c r="K35" s="49">
        <v>2470</v>
      </c>
    </row>
    <row r="36" spans="1:11" ht="40.5" x14ac:dyDescent="0.25">
      <c r="A36" s="47" t="s">
        <v>13</v>
      </c>
      <c r="B36" s="47" t="s">
        <v>14</v>
      </c>
      <c r="C36" s="47">
        <v>231101</v>
      </c>
      <c r="D36" s="47" t="s">
        <v>15</v>
      </c>
      <c r="E36" s="47" t="s">
        <v>44</v>
      </c>
      <c r="F36" s="48">
        <v>45007</v>
      </c>
      <c r="G36" s="48">
        <v>45007</v>
      </c>
      <c r="H36" s="47" t="s">
        <v>17</v>
      </c>
      <c r="I36" s="49">
        <f t="shared" si="0"/>
        <v>37500</v>
      </c>
      <c r="J36" s="49">
        <v>1875</v>
      </c>
      <c r="K36" s="49">
        <v>35625</v>
      </c>
    </row>
    <row r="37" spans="1:11" ht="40.5" x14ac:dyDescent="0.25">
      <c r="A37" s="47" t="s">
        <v>13</v>
      </c>
      <c r="B37" s="47" t="s">
        <v>14</v>
      </c>
      <c r="C37" s="47">
        <v>231101</v>
      </c>
      <c r="D37" s="47" t="s">
        <v>15</v>
      </c>
      <c r="E37" s="47" t="s">
        <v>45</v>
      </c>
      <c r="F37" s="48">
        <v>45007</v>
      </c>
      <c r="G37" s="48">
        <v>45007</v>
      </c>
      <c r="H37" s="47" t="s">
        <v>17</v>
      </c>
      <c r="I37" s="49">
        <f t="shared" si="0"/>
        <v>3500</v>
      </c>
      <c r="J37" s="49">
        <v>175</v>
      </c>
      <c r="K37" s="49">
        <v>3325</v>
      </c>
    </row>
    <row r="38" spans="1:11" ht="40.5" x14ac:dyDescent="0.25">
      <c r="A38" s="47" t="s">
        <v>13</v>
      </c>
      <c r="B38" s="47" t="s">
        <v>14</v>
      </c>
      <c r="C38" s="47">
        <v>231101</v>
      </c>
      <c r="D38" s="47" t="s">
        <v>15</v>
      </c>
      <c r="E38" s="47" t="s">
        <v>46</v>
      </c>
      <c r="F38" s="48">
        <v>45007</v>
      </c>
      <c r="G38" s="48">
        <v>45007</v>
      </c>
      <c r="H38" s="47" t="s">
        <v>17</v>
      </c>
      <c r="I38" s="49">
        <f t="shared" si="0"/>
        <v>39700</v>
      </c>
      <c r="J38" s="49">
        <v>1985</v>
      </c>
      <c r="K38" s="49">
        <v>37715</v>
      </c>
    </row>
    <row r="39" spans="1:11" ht="40.5" x14ac:dyDescent="0.25">
      <c r="A39" s="47" t="s">
        <v>13</v>
      </c>
      <c r="B39" s="47" t="s">
        <v>14</v>
      </c>
      <c r="C39" s="47">
        <v>231101</v>
      </c>
      <c r="D39" s="47" t="s">
        <v>15</v>
      </c>
      <c r="E39" s="47" t="s">
        <v>47</v>
      </c>
      <c r="F39" s="48">
        <v>45007</v>
      </c>
      <c r="G39" s="48">
        <v>45007</v>
      </c>
      <c r="H39" s="47" t="s">
        <v>17</v>
      </c>
      <c r="I39" s="49">
        <f t="shared" si="0"/>
        <v>39400</v>
      </c>
      <c r="J39" s="49">
        <v>1970</v>
      </c>
      <c r="K39" s="49">
        <v>37430</v>
      </c>
    </row>
    <row r="40" spans="1:11" ht="40.5" x14ac:dyDescent="0.25">
      <c r="A40" s="47" t="s">
        <v>13</v>
      </c>
      <c r="B40" s="47" t="s">
        <v>14</v>
      </c>
      <c r="C40" s="47">
        <v>231101</v>
      </c>
      <c r="D40" s="47" t="s">
        <v>15</v>
      </c>
      <c r="E40" s="47" t="s">
        <v>48</v>
      </c>
      <c r="F40" s="48">
        <v>45007</v>
      </c>
      <c r="G40" s="48">
        <v>45007</v>
      </c>
      <c r="H40" s="47" t="s">
        <v>17</v>
      </c>
      <c r="I40" s="49">
        <f t="shared" si="0"/>
        <v>2100</v>
      </c>
      <c r="J40" s="49">
        <v>105</v>
      </c>
      <c r="K40" s="49">
        <v>1995</v>
      </c>
    </row>
    <row r="41" spans="1:11" ht="40.5" x14ac:dyDescent="0.25">
      <c r="A41" s="47" t="s">
        <v>13</v>
      </c>
      <c r="B41" s="47" t="s">
        <v>14</v>
      </c>
      <c r="C41" s="47">
        <v>231101</v>
      </c>
      <c r="D41" s="47" t="s">
        <v>15</v>
      </c>
      <c r="E41" s="47" t="s">
        <v>49</v>
      </c>
      <c r="F41" s="48">
        <v>45007</v>
      </c>
      <c r="G41" s="48">
        <v>45007</v>
      </c>
      <c r="H41" s="47" t="s">
        <v>17</v>
      </c>
      <c r="I41" s="49">
        <f t="shared" si="0"/>
        <v>39800</v>
      </c>
      <c r="J41" s="49">
        <v>1990</v>
      </c>
      <c r="K41" s="49">
        <v>37810</v>
      </c>
    </row>
    <row r="42" spans="1:11" ht="40.5" x14ac:dyDescent="0.25">
      <c r="A42" s="47" t="s">
        <v>13</v>
      </c>
      <c r="B42" s="47" t="s">
        <v>14</v>
      </c>
      <c r="C42" s="47">
        <v>231101</v>
      </c>
      <c r="D42" s="47" t="s">
        <v>15</v>
      </c>
      <c r="E42" s="47" t="s">
        <v>50</v>
      </c>
      <c r="F42" s="48">
        <v>45007</v>
      </c>
      <c r="G42" s="48">
        <v>45007</v>
      </c>
      <c r="H42" s="47" t="s">
        <v>17</v>
      </c>
      <c r="I42" s="49">
        <f t="shared" si="0"/>
        <v>2300</v>
      </c>
      <c r="J42" s="49">
        <v>115</v>
      </c>
      <c r="K42" s="49">
        <v>2185</v>
      </c>
    </row>
    <row r="43" spans="1:11" ht="40.5" x14ac:dyDescent="0.25">
      <c r="A43" s="47" t="s">
        <v>13</v>
      </c>
      <c r="B43" s="47" t="s">
        <v>14</v>
      </c>
      <c r="C43" s="47">
        <v>231101</v>
      </c>
      <c r="D43" s="47" t="s">
        <v>15</v>
      </c>
      <c r="E43" s="47" t="s">
        <v>51</v>
      </c>
      <c r="F43" s="48">
        <v>45007</v>
      </c>
      <c r="G43" s="48">
        <v>45007</v>
      </c>
      <c r="H43" s="47" t="s">
        <v>17</v>
      </c>
      <c r="I43" s="49">
        <f t="shared" si="0"/>
        <v>1800</v>
      </c>
      <c r="J43" s="49">
        <v>90</v>
      </c>
      <c r="K43" s="49">
        <v>1710</v>
      </c>
    </row>
    <row r="44" spans="1:11" ht="40.5" x14ac:dyDescent="0.25">
      <c r="A44" s="47" t="s">
        <v>13</v>
      </c>
      <c r="B44" s="47" t="s">
        <v>14</v>
      </c>
      <c r="C44" s="47">
        <v>231101</v>
      </c>
      <c r="D44" s="47" t="s">
        <v>15</v>
      </c>
      <c r="E44" s="47" t="s">
        <v>52</v>
      </c>
      <c r="F44" s="48">
        <v>45007</v>
      </c>
      <c r="G44" s="48">
        <v>45007</v>
      </c>
      <c r="H44" s="47" t="s">
        <v>17</v>
      </c>
      <c r="I44" s="49">
        <f t="shared" si="0"/>
        <v>1850</v>
      </c>
      <c r="J44" s="49">
        <v>92.5</v>
      </c>
      <c r="K44" s="49">
        <v>1757.5</v>
      </c>
    </row>
    <row r="45" spans="1:11" ht="40.5" x14ac:dyDescent="0.25">
      <c r="A45" s="47" t="s">
        <v>13</v>
      </c>
      <c r="B45" s="47" t="s">
        <v>14</v>
      </c>
      <c r="C45" s="47">
        <v>231101</v>
      </c>
      <c r="D45" s="47" t="s">
        <v>15</v>
      </c>
      <c r="E45" s="47" t="s">
        <v>53</v>
      </c>
      <c r="F45" s="48">
        <v>45007</v>
      </c>
      <c r="G45" s="48">
        <v>45007</v>
      </c>
      <c r="H45" s="47" t="s">
        <v>17</v>
      </c>
      <c r="I45" s="49">
        <f t="shared" si="0"/>
        <v>12000</v>
      </c>
      <c r="J45" s="49">
        <v>600</v>
      </c>
      <c r="K45" s="49">
        <v>11400</v>
      </c>
    </row>
    <row r="46" spans="1:11" ht="40.5" x14ac:dyDescent="0.25">
      <c r="A46" s="47" t="s">
        <v>13</v>
      </c>
      <c r="B46" s="47" t="s">
        <v>14</v>
      </c>
      <c r="C46" s="47">
        <v>231101</v>
      </c>
      <c r="D46" s="47" t="s">
        <v>15</v>
      </c>
      <c r="E46" s="47" t="s">
        <v>54</v>
      </c>
      <c r="F46" s="48">
        <v>45007</v>
      </c>
      <c r="G46" s="48">
        <v>45007</v>
      </c>
      <c r="H46" s="47" t="s">
        <v>17</v>
      </c>
      <c r="I46" s="49">
        <f t="shared" si="0"/>
        <v>9350</v>
      </c>
      <c r="J46" s="49">
        <v>467.5</v>
      </c>
      <c r="K46" s="49">
        <v>8882.5</v>
      </c>
    </row>
    <row r="47" spans="1:11" ht="40.5" x14ac:dyDescent="0.25">
      <c r="A47" s="47" t="s">
        <v>13</v>
      </c>
      <c r="B47" s="47" t="s">
        <v>14</v>
      </c>
      <c r="C47" s="47">
        <v>231101</v>
      </c>
      <c r="D47" s="47" t="s">
        <v>15</v>
      </c>
      <c r="E47" s="47" t="s">
        <v>55</v>
      </c>
      <c r="F47" s="48">
        <v>45007</v>
      </c>
      <c r="G47" s="48">
        <v>45007</v>
      </c>
      <c r="H47" s="47" t="s">
        <v>17</v>
      </c>
      <c r="I47" s="49">
        <f t="shared" si="0"/>
        <v>2300</v>
      </c>
      <c r="J47" s="49">
        <v>115</v>
      </c>
      <c r="K47" s="49">
        <v>2185</v>
      </c>
    </row>
    <row r="48" spans="1:11" ht="40.5" x14ac:dyDescent="0.25">
      <c r="A48" s="47" t="s">
        <v>13</v>
      </c>
      <c r="B48" s="47" t="s">
        <v>14</v>
      </c>
      <c r="C48" s="47">
        <v>231101</v>
      </c>
      <c r="D48" s="47" t="s">
        <v>15</v>
      </c>
      <c r="E48" s="47" t="s">
        <v>56</v>
      </c>
      <c r="F48" s="48">
        <v>44929</v>
      </c>
      <c r="G48" s="48">
        <v>45009</v>
      </c>
      <c r="H48" s="47" t="s">
        <v>17</v>
      </c>
      <c r="I48" s="49">
        <f>+K48++J48</f>
        <v>9825</v>
      </c>
      <c r="J48" s="49">
        <v>491.25</v>
      </c>
      <c r="K48" s="49">
        <v>9333.75</v>
      </c>
    </row>
    <row r="49" spans="1:12" ht="40.5" x14ac:dyDescent="0.25">
      <c r="A49" s="47" t="s">
        <v>13</v>
      </c>
      <c r="B49" s="47" t="s">
        <v>14</v>
      </c>
      <c r="C49" s="47">
        <v>231101</v>
      </c>
      <c r="D49" s="47" t="s">
        <v>15</v>
      </c>
      <c r="E49" s="47" t="s">
        <v>57</v>
      </c>
      <c r="F49" s="48">
        <v>44985</v>
      </c>
      <c r="G49" s="48">
        <v>45009</v>
      </c>
      <c r="H49" s="47" t="s">
        <v>17</v>
      </c>
      <c r="I49" s="50">
        <f>+K49+J49</f>
        <v>37500</v>
      </c>
      <c r="J49" s="50">
        <v>1875</v>
      </c>
      <c r="K49" s="50">
        <v>35625</v>
      </c>
    </row>
    <row r="50" spans="1:12" ht="40.5" x14ac:dyDescent="0.25">
      <c r="A50" s="47" t="s">
        <v>13</v>
      </c>
      <c r="B50" s="47" t="s">
        <v>14</v>
      </c>
      <c r="C50" s="47">
        <v>231101</v>
      </c>
      <c r="D50" s="47" t="s">
        <v>15</v>
      </c>
      <c r="E50" s="47" t="s">
        <v>58</v>
      </c>
      <c r="F50" s="48">
        <v>45383</v>
      </c>
      <c r="G50" s="48">
        <v>45383</v>
      </c>
      <c r="H50" s="47" t="s">
        <v>17</v>
      </c>
      <c r="I50" s="50">
        <f>+K50+J50</f>
        <v>65</v>
      </c>
      <c r="J50" s="50">
        <v>0</v>
      </c>
      <c r="K50" s="50">
        <v>65</v>
      </c>
    </row>
    <row r="51" spans="1:12" ht="40.5" x14ac:dyDescent="0.25">
      <c r="A51" s="47" t="s">
        <v>13</v>
      </c>
      <c r="B51" s="47" t="s">
        <v>14</v>
      </c>
      <c r="C51" s="47">
        <v>231101</v>
      </c>
      <c r="D51" s="47" t="s">
        <v>15</v>
      </c>
      <c r="E51" s="47" t="s">
        <v>59</v>
      </c>
      <c r="F51" s="48">
        <v>45383</v>
      </c>
      <c r="G51" s="48">
        <v>45383</v>
      </c>
      <c r="H51" s="47" t="s">
        <v>17</v>
      </c>
      <c r="I51" s="49">
        <f>+K51+J51</f>
        <v>2340</v>
      </c>
      <c r="J51" s="49">
        <v>117</v>
      </c>
      <c r="K51" s="49">
        <v>2223</v>
      </c>
    </row>
    <row r="52" spans="1:12" ht="40.5" x14ac:dyDescent="0.25">
      <c r="A52" s="47" t="s">
        <v>13</v>
      </c>
      <c r="B52" s="47" t="s">
        <v>14</v>
      </c>
      <c r="C52" s="47">
        <v>231101</v>
      </c>
      <c r="D52" s="47" t="s">
        <v>15</v>
      </c>
      <c r="E52" s="47" t="s">
        <v>60</v>
      </c>
      <c r="F52" s="48">
        <v>45412</v>
      </c>
      <c r="G52" s="48">
        <v>45412</v>
      </c>
      <c r="H52" s="47" t="s">
        <v>17</v>
      </c>
      <c r="I52" s="49">
        <f>+K52+J52</f>
        <v>3640</v>
      </c>
      <c r="J52" s="49">
        <v>182</v>
      </c>
      <c r="K52" s="49">
        <v>3458</v>
      </c>
    </row>
    <row r="53" spans="1:12" ht="40.5" x14ac:dyDescent="0.25">
      <c r="A53" s="47" t="s">
        <v>61</v>
      </c>
      <c r="B53" s="47" t="s">
        <v>62</v>
      </c>
      <c r="C53" s="47" t="s">
        <v>63</v>
      </c>
      <c r="D53" s="47" t="s">
        <v>64</v>
      </c>
      <c r="E53" s="47" t="s">
        <v>65</v>
      </c>
      <c r="F53" s="48">
        <v>45009</v>
      </c>
      <c r="G53" s="48">
        <v>45070</v>
      </c>
      <c r="H53" s="47" t="s">
        <v>66</v>
      </c>
      <c r="I53" s="49">
        <v>44721.04</v>
      </c>
      <c r="J53" s="49">
        <f>+I53+K53</f>
        <v>87547.12</v>
      </c>
      <c r="K53" s="49">
        <v>42826.080000000002</v>
      </c>
    </row>
    <row r="54" spans="1:12" ht="60.75" x14ac:dyDescent="0.25">
      <c r="A54" s="47" t="s">
        <v>67</v>
      </c>
      <c r="B54" s="47" t="s">
        <v>68</v>
      </c>
      <c r="C54" s="47">
        <v>227106</v>
      </c>
      <c r="D54" s="47" t="s">
        <v>69</v>
      </c>
      <c r="E54" s="47" t="s">
        <v>70</v>
      </c>
      <c r="F54" s="48" t="s">
        <v>71</v>
      </c>
      <c r="G54" s="48" t="s">
        <v>72</v>
      </c>
      <c r="H54" s="47" t="s">
        <v>73</v>
      </c>
      <c r="I54" s="49">
        <f t="shared" ref="I54:I65" si="1">+K54+J54</f>
        <v>21700</v>
      </c>
      <c r="J54" s="49">
        <v>919.49</v>
      </c>
      <c r="K54" s="49">
        <v>20780.509999999998</v>
      </c>
    </row>
    <row r="55" spans="1:12" ht="40.5" x14ac:dyDescent="0.25">
      <c r="A55" s="47" t="s">
        <v>74</v>
      </c>
      <c r="B55" s="47" t="s">
        <v>75</v>
      </c>
      <c r="C55" s="47">
        <v>231101</v>
      </c>
      <c r="D55" s="47" t="s">
        <v>15</v>
      </c>
      <c r="E55" s="47" t="s">
        <v>76</v>
      </c>
      <c r="F55" s="48">
        <v>45700</v>
      </c>
      <c r="G55" s="48">
        <v>45700</v>
      </c>
      <c r="H55" s="47" t="s">
        <v>77</v>
      </c>
      <c r="I55" s="49">
        <f t="shared" si="1"/>
        <v>8117.7999999999993</v>
      </c>
      <c r="J55" s="49">
        <v>350.73</v>
      </c>
      <c r="K55" s="49">
        <v>7767.07</v>
      </c>
      <c r="L55" s="24"/>
    </row>
    <row r="56" spans="1:12" ht="40.5" x14ac:dyDescent="0.25">
      <c r="A56" s="47" t="s">
        <v>74</v>
      </c>
      <c r="B56" s="47" t="s">
        <v>75</v>
      </c>
      <c r="C56" s="47">
        <v>231101</v>
      </c>
      <c r="D56" s="47" t="s">
        <v>15</v>
      </c>
      <c r="E56" s="47" t="s">
        <v>78</v>
      </c>
      <c r="F56" s="48">
        <v>45484</v>
      </c>
      <c r="G56" s="48">
        <v>45700</v>
      </c>
      <c r="H56" s="47" t="s">
        <v>79</v>
      </c>
      <c r="I56" s="49">
        <f t="shared" si="1"/>
        <v>665</v>
      </c>
      <c r="J56" s="49">
        <v>28.18</v>
      </c>
      <c r="K56" s="49">
        <v>636.82000000000005</v>
      </c>
      <c r="L56" s="24"/>
    </row>
    <row r="57" spans="1:12" ht="40.5" x14ac:dyDescent="0.25">
      <c r="A57" s="47" t="s">
        <v>74</v>
      </c>
      <c r="B57" s="47" t="s">
        <v>75</v>
      </c>
      <c r="C57" s="47">
        <v>231101</v>
      </c>
      <c r="D57" s="47" t="s">
        <v>15</v>
      </c>
      <c r="E57" s="47" t="s">
        <v>80</v>
      </c>
      <c r="F57" s="48">
        <v>45547</v>
      </c>
      <c r="G57" s="48">
        <v>45700</v>
      </c>
      <c r="H57" s="47" t="s">
        <v>81</v>
      </c>
      <c r="I57" s="49">
        <f t="shared" si="1"/>
        <v>6905.24</v>
      </c>
      <c r="J57" s="49">
        <v>308.52999999999997</v>
      </c>
      <c r="K57" s="49">
        <v>6596.71</v>
      </c>
      <c r="L57" s="24"/>
    </row>
    <row r="58" spans="1:12" ht="40.5" x14ac:dyDescent="0.25">
      <c r="A58" s="47" t="s">
        <v>74</v>
      </c>
      <c r="B58" s="47" t="s">
        <v>75</v>
      </c>
      <c r="C58" s="47">
        <v>231101</v>
      </c>
      <c r="D58" s="47" t="s">
        <v>15</v>
      </c>
      <c r="E58" s="47" t="s">
        <v>82</v>
      </c>
      <c r="F58" s="48" t="s">
        <v>83</v>
      </c>
      <c r="G58" s="48">
        <v>45700</v>
      </c>
      <c r="H58" s="47" t="s">
        <v>84</v>
      </c>
      <c r="I58" s="49">
        <f t="shared" si="1"/>
        <v>16691.810000000001</v>
      </c>
      <c r="J58" s="49">
        <v>797.24</v>
      </c>
      <c r="K58" s="49">
        <v>15894.57</v>
      </c>
      <c r="L58" s="24"/>
    </row>
    <row r="59" spans="1:12" ht="40.5" x14ac:dyDescent="0.25">
      <c r="A59" s="47" t="s">
        <v>74</v>
      </c>
      <c r="B59" s="47" t="s">
        <v>75</v>
      </c>
      <c r="C59" s="47">
        <v>231101</v>
      </c>
      <c r="D59" s="47" t="s">
        <v>15</v>
      </c>
      <c r="E59" s="47" t="s">
        <v>85</v>
      </c>
      <c r="F59" s="48">
        <v>45547</v>
      </c>
      <c r="G59" s="48">
        <v>45701</v>
      </c>
      <c r="H59" s="47" t="s">
        <v>86</v>
      </c>
      <c r="I59" s="49">
        <f t="shared" si="1"/>
        <v>24499.89</v>
      </c>
      <c r="J59" s="49">
        <v>1144.1300000000001</v>
      </c>
      <c r="K59" s="49">
        <v>23355.759999999998</v>
      </c>
      <c r="L59" s="24"/>
    </row>
    <row r="60" spans="1:12" ht="40.5" x14ac:dyDescent="0.25">
      <c r="A60" s="47" t="s">
        <v>74</v>
      </c>
      <c r="B60" s="47" t="s">
        <v>75</v>
      </c>
      <c r="C60" s="47">
        <v>231101</v>
      </c>
      <c r="D60" s="47" t="s">
        <v>15</v>
      </c>
      <c r="E60" s="47" t="s">
        <v>87</v>
      </c>
      <c r="F60" s="48">
        <v>45547</v>
      </c>
      <c r="G60" s="48">
        <v>45701</v>
      </c>
      <c r="H60" s="47" t="s">
        <v>88</v>
      </c>
      <c r="I60" s="49">
        <f t="shared" si="1"/>
        <v>11082.07</v>
      </c>
      <c r="J60" s="49">
        <v>492.08</v>
      </c>
      <c r="K60" s="49">
        <v>10589.99</v>
      </c>
      <c r="L60" s="24"/>
    </row>
    <row r="61" spans="1:12" ht="40.5" x14ac:dyDescent="0.25">
      <c r="A61" s="47" t="s">
        <v>74</v>
      </c>
      <c r="B61" s="47" t="s">
        <v>75</v>
      </c>
      <c r="C61" s="47">
        <v>231101</v>
      </c>
      <c r="D61" s="47" t="s">
        <v>15</v>
      </c>
      <c r="E61" s="47" t="s">
        <v>89</v>
      </c>
      <c r="F61" s="48">
        <v>45689</v>
      </c>
      <c r="G61" s="48">
        <v>45701</v>
      </c>
      <c r="H61" s="47" t="s">
        <v>90</v>
      </c>
      <c r="I61" s="49">
        <f t="shared" si="1"/>
        <v>18336.850000000002</v>
      </c>
      <c r="J61" s="49">
        <v>831.88</v>
      </c>
      <c r="K61" s="49">
        <v>17504.97</v>
      </c>
      <c r="L61" s="24"/>
    </row>
    <row r="62" spans="1:12" ht="40.5" x14ac:dyDescent="0.25">
      <c r="A62" s="47" t="s">
        <v>74</v>
      </c>
      <c r="B62" s="47" t="s">
        <v>75</v>
      </c>
      <c r="C62" s="47">
        <v>231101</v>
      </c>
      <c r="D62" s="47" t="s">
        <v>15</v>
      </c>
      <c r="E62" s="47" t="s">
        <v>91</v>
      </c>
      <c r="F62" s="48" t="s">
        <v>92</v>
      </c>
      <c r="G62" s="48">
        <v>45701</v>
      </c>
      <c r="H62" s="47" t="s">
        <v>88</v>
      </c>
      <c r="I62" s="49">
        <f t="shared" si="1"/>
        <v>24188.239999999998</v>
      </c>
      <c r="J62" s="49">
        <v>1134.33</v>
      </c>
      <c r="K62" s="49">
        <v>23053.91</v>
      </c>
      <c r="L62" s="24"/>
    </row>
    <row r="63" spans="1:12" ht="40.5" x14ac:dyDescent="0.25">
      <c r="A63" s="47" t="s">
        <v>74</v>
      </c>
      <c r="B63" s="47" t="s">
        <v>75</v>
      </c>
      <c r="C63" s="47">
        <v>231101</v>
      </c>
      <c r="D63" s="47" t="s">
        <v>15</v>
      </c>
      <c r="E63" s="47" t="s">
        <v>93</v>
      </c>
      <c r="F63" s="48" t="s">
        <v>94</v>
      </c>
      <c r="G63" s="48">
        <v>45701</v>
      </c>
      <c r="H63" s="47" t="s">
        <v>86</v>
      </c>
      <c r="I63" s="49">
        <f t="shared" si="1"/>
        <v>14704.9</v>
      </c>
      <c r="J63" s="49">
        <v>623.92999999999995</v>
      </c>
      <c r="K63" s="49">
        <v>14080.97</v>
      </c>
      <c r="L63" s="24"/>
    </row>
    <row r="64" spans="1:12" ht="40.5" x14ac:dyDescent="0.25">
      <c r="A64" s="47" t="s">
        <v>74</v>
      </c>
      <c r="B64" s="47" t="s">
        <v>75</v>
      </c>
      <c r="C64" s="47">
        <v>231101</v>
      </c>
      <c r="D64" s="47" t="s">
        <v>15</v>
      </c>
      <c r="E64" s="47" t="s">
        <v>95</v>
      </c>
      <c r="F64" s="48" t="s">
        <v>96</v>
      </c>
      <c r="G64" s="48">
        <v>45701</v>
      </c>
      <c r="H64" s="47" t="s">
        <v>86</v>
      </c>
      <c r="I64" s="49">
        <f t="shared" si="1"/>
        <v>16655.05</v>
      </c>
      <c r="J64" s="49">
        <v>764.83</v>
      </c>
      <c r="K64" s="49">
        <v>15890.22</v>
      </c>
      <c r="L64" s="24"/>
    </row>
    <row r="65" spans="1:13" ht="40.5" x14ac:dyDescent="0.25">
      <c r="A65" s="47" t="s">
        <v>74</v>
      </c>
      <c r="B65" s="47" t="s">
        <v>75</v>
      </c>
      <c r="C65" s="47">
        <v>231101</v>
      </c>
      <c r="D65" s="47" t="s">
        <v>15</v>
      </c>
      <c r="E65" s="47" t="s">
        <v>97</v>
      </c>
      <c r="F65" s="48" t="s">
        <v>71</v>
      </c>
      <c r="G65" s="48">
        <v>45707</v>
      </c>
      <c r="H65" s="47" t="s">
        <v>86</v>
      </c>
      <c r="I65" s="49">
        <f t="shared" si="1"/>
        <v>10513.39</v>
      </c>
      <c r="J65" s="49">
        <v>485.16</v>
      </c>
      <c r="K65" s="49">
        <v>10028.23</v>
      </c>
      <c r="L65" s="24"/>
    </row>
    <row r="66" spans="1:13" ht="21" customHeight="1" x14ac:dyDescent="0.25">
      <c r="A66" s="52" t="s">
        <v>98</v>
      </c>
      <c r="B66" s="47" t="s">
        <v>99</v>
      </c>
      <c r="C66" s="47">
        <v>221301</v>
      </c>
      <c r="D66" s="47" t="s">
        <v>100</v>
      </c>
      <c r="E66" s="47" t="s">
        <v>101</v>
      </c>
      <c r="F66" s="48">
        <v>45658</v>
      </c>
      <c r="G66" s="48">
        <v>45716</v>
      </c>
      <c r="H66" s="47" t="s">
        <v>102</v>
      </c>
      <c r="I66" s="49">
        <f t="shared" ref="I66:I116" si="2">+K66+J66</f>
        <v>3484189.34</v>
      </c>
      <c r="J66" s="49">
        <v>0</v>
      </c>
      <c r="K66" s="49">
        <v>3484189.34</v>
      </c>
      <c r="L66" s="24"/>
    </row>
    <row r="67" spans="1:13" ht="40.5" x14ac:dyDescent="0.25">
      <c r="A67" s="52" t="s">
        <v>98</v>
      </c>
      <c r="B67" s="47" t="s">
        <v>99</v>
      </c>
      <c r="C67" s="47">
        <v>221501</v>
      </c>
      <c r="D67" s="47" t="s">
        <v>103</v>
      </c>
      <c r="E67" s="47" t="s">
        <v>104</v>
      </c>
      <c r="F67" s="48">
        <v>45658</v>
      </c>
      <c r="G67" s="48">
        <v>45716</v>
      </c>
      <c r="H67" s="47" t="s">
        <v>105</v>
      </c>
      <c r="I67" s="49">
        <f t="shared" si="2"/>
        <v>1083062.77</v>
      </c>
      <c r="J67" s="49">
        <v>0</v>
      </c>
      <c r="K67" s="49">
        <v>1083062.77</v>
      </c>
      <c r="L67" s="24"/>
    </row>
    <row r="68" spans="1:13" ht="40.5" x14ac:dyDescent="0.25">
      <c r="A68" s="52" t="s">
        <v>98</v>
      </c>
      <c r="B68" s="47" t="s">
        <v>99</v>
      </c>
      <c r="C68" s="47">
        <v>221501</v>
      </c>
      <c r="D68" s="47" t="s">
        <v>103</v>
      </c>
      <c r="E68" s="47" t="s">
        <v>106</v>
      </c>
      <c r="F68" s="48">
        <v>45658</v>
      </c>
      <c r="G68" s="48">
        <v>45716</v>
      </c>
      <c r="H68" s="47" t="s">
        <v>107</v>
      </c>
      <c r="I68" s="49">
        <f t="shared" si="2"/>
        <v>482614.44</v>
      </c>
      <c r="J68" s="49">
        <v>0</v>
      </c>
      <c r="K68" s="49">
        <v>482614.44</v>
      </c>
      <c r="L68" s="24"/>
    </row>
    <row r="69" spans="1:13" ht="40.5" x14ac:dyDescent="0.25">
      <c r="A69" s="52" t="s">
        <v>98</v>
      </c>
      <c r="B69" s="47" t="s">
        <v>99</v>
      </c>
      <c r="C69" s="47">
        <v>221501</v>
      </c>
      <c r="D69" s="47" t="s">
        <v>103</v>
      </c>
      <c r="E69" s="47" t="s">
        <v>108</v>
      </c>
      <c r="F69" s="48">
        <v>45658</v>
      </c>
      <c r="G69" s="48">
        <v>45716</v>
      </c>
      <c r="H69" s="47" t="s">
        <v>109</v>
      </c>
      <c r="I69" s="49">
        <f t="shared" si="2"/>
        <v>665530.30000000005</v>
      </c>
      <c r="J69" s="49">
        <v>0</v>
      </c>
      <c r="K69" s="49">
        <v>665530.30000000005</v>
      </c>
      <c r="L69" s="24"/>
    </row>
    <row r="70" spans="1:13" ht="40.5" x14ac:dyDescent="0.25">
      <c r="A70" s="52" t="s">
        <v>98</v>
      </c>
      <c r="B70" s="47" t="s">
        <v>99</v>
      </c>
      <c r="C70" s="53">
        <v>221501</v>
      </c>
      <c r="D70" s="47" t="s">
        <v>103</v>
      </c>
      <c r="E70" s="47" t="s">
        <v>110</v>
      </c>
      <c r="F70" s="48">
        <v>45658</v>
      </c>
      <c r="G70" s="48">
        <v>45716</v>
      </c>
      <c r="H70" s="47" t="s">
        <v>111</v>
      </c>
      <c r="I70" s="49">
        <f t="shared" si="2"/>
        <v>371173.9</v>
      </c>
      <c r="J70" s="49">
        <v>0</v>
      </c>
      <c r="K70" s="49">
        <v>371173.9</v>
      </c>
      <c r="L70" s="24"/>
    </row>
    <row r="71" spans="1:13" ht="40.5" x14ac:dyDescent="0.25">
      <c r="A71" s="52" t="s">
        <v>98</v>
      </c>
      <c r="B71" s="47" t="s">
        <v>99</v>
      </c>
      <c r="C71" s="53">
        <v>225302</v>
      </c>
      <c r="D71" s="47" t="s">
        <v>112</v>
      </c>
      <c r="E71" s="47" t="s">
        <v>113</v>
      </c>
      <c r="F71" s="48">
        <v>45658</v>
      </c>
      <c r="G71" s="48">
        <v>45716</v>
      </c>
      <c r="H71" s="47" t="s">
        <v>114</v>
      </c>
      <c r="I71" s="49">
        <f t="shared" si="2"/>
        <v>3708761.67</v>
      </c>
      <c r="J71" s="49">
        <v>0</v>
      </c>
      <c r="K71" s="49">
        <v>3708761.67</v>
      </c>
      <c r="L71" s="24"/>
    </row>
    <row r="72" spans="1:13" ht="40.5" x14ac:dyDescent="0.25">
      <c r="A72" s="52" t="s">
        <v>98</v>
      </c>
      <c r="B72" s="47" t="s">
        <v>99</v>
      </c>
      <c r="C72" s="53">
        <v>221501</v>
      </c>
      <c r="D72" s="47" t="s">
        <v>103</v>
      </c>
      <c r="E72" s="47" t="s">
        <v>115</v>
      </c>
      <c r="F72" s="48">
        <v>45658</v>
      </c>
      <c r="G72" s="48">
        <v>45716</v>
      </c>
      <c r="H72" s="47" t="s">
        <v>116</v>
      </c>
      <c r="I72" s="49">
        <f t="shared" si="2"/>
        <v>327736.5</v>
      </c>
      <c r="J72" s="49">
        <v>0</v>
      </c>
      <c r="K72" s="49">
        <v>327736.5</v>
      </c>
      <c r="L72" s="24"/>
    </row>
    <row r="73" spans="1:13" ht="40.5" x14ac:dyDescent="0.25">
      <c r="A73" s="52" t="s">
        <v>117</v>
      </c>
      <c r="B73" s="47" t="s">
        <v>118</v>
      </c>
      <c r="C73" s="53">
        <v>228503</v>
      </c>
      <c r="D73" s="47" t="s">
        <v>119</v>
      </c>
      <c r="E73" s="47" t="s">
        <v>120</v>
      </c>
      <c r="F73" s="48">
        <v>45659</v>
      </c>
      <c r="G73" s="48">
        <v>45716</v>
      </c>
      <c r="H73" s="47" t="s">
        <v>121</v>
      </c>
      <c r="I73" s="49">
        <f t="shared" si="2"/>
        <v>14960</v>
      </c>
      <c r="J73" s="49"/>
      <c r="K73" s="49">
        <v>14960</v>
      </c>
      <c r="M73" s="24"/>
    </row>
    <row r="74" spans="1:13" ht="40.5" x14ac:dyDescent="0.25">
      <c r="A74" s="52" t="s">
        <v>117</v>
      </c>
      <c r="B74" s="47" t="s">
        <v>118</v>
      </c>
      <c r="C74" s="53">
        <v>228503</v>
      </c>
      <c r="D74" s="47" t="s">
        <v>119</v>
      </c>
      <c r="E74" s="47" t="s">
        <v>122</v>
      </c>
      <c r="F74" s="48">
        <v>45659</v>
      </c>
      <c r="G74" s="48">
        <v>45716</v>
      </c>
      <c r="H74" s="47" t="s">
        <v>123</v>
      </c>
      <c r="I74" s="49">
        <f t="shared" si="2"/>
        <v>30980</v>
      </c>
      <c r="J74" s="49"/>
      <c r="K74" s="49">
        <v>30980</v>
      </c>
      <c r="M74" s="24"/>
    </row>
    <row r="75" spans="1:13" ht="40.5" x14ac:dyDescent="0.25">
      <c r="A75" s="52" t="s">
        <v>124</v>
      </c>
      <c r="B75" s="47" t="s">
        <v>125</v>
      </c>
      <c r="C75" s="53">
        <v>222103</v>
      </c>
      <c r="D75" s="47" t="s">
        <v>126</v>
      </c>
      <c r="E75" s="47" t="s">
        <v>127</v>
      </c>
      <c r="F75" s="54" t="s">
        <v>128</v>
      </c>
      <c r="G75" s="48">
        <v>45707</v>
      </c>
      <c r="H75" s="47" t="s">
        <v>129</v>
      </c>
      <c r="I75" s="49">
        <f t="shared" si="2"/>
        <v>54575</v>
      </c>
      <c r="J75" s="49">
        <v>2312.5</v>
      </c>
      <c r="K75" s="49">
        <v>52262.5</v>
      </c>
      <c r="L75" s="24"/>
    </row>
    <row r="76" spans="1:13" ht="20.25" customHeight="1" x14ac:dyDescent="0.25">
      <c r="A76" s="52" t="s">
        <v>130</v>
      </c>
      <c r="B76" s="47" t="s">
        <v>131</v>
      </c>
      <c r="C76" s="53">
        <v>222103</v>
      </c>
      <c r="D76" s="47" t="s">
        <v>126</v>
      </c>
      <c r="E76" s="47" t="s">
        <v>132</v>
      </c>
      <c r="F76" s="54" t="s">
        <v>133</v>
      </c>
      <c r="G76" s="48">
        <v>45707</v>
      </c>
      <c r="H76" s="47" t="s">
        <v>129</v>
      </c>
      <c r="I76" s="49">
        <f>+K76+J77</f>
        <v>76564.5</v>
      </c>
      <c r="J76" s="55"/>
      <c r="K76" s="49">
        <v>70800</v>
      </c>
    </row>
    <row r="77" spans="1:13" ht="40.5" x14ac:dyDescent="0.25">
      <c r="A77" s="52" t="s">
        <v>134</v>
      </c>
      <c r="B77" s="47" t="s">
        <v>135</v>
      </c>
      <c r="C77" s="53">
        <v>222103</v>
      </c>
      <c r="D77" s="47" t="s">
        <v>126</v>
      </c>
      <c r="E77" s="47" t="s">
        <v>136</v>
      </c>
      <c r="F77" s="54" t="s">
        <v>137</v>
      </c>
      <c r="G77" s="48">
        <v>45707</v>
      </c>
      <c r="H77" s="47" t="s">
        <v>129</v>
      </c>
      <c r="I77" s="49">
        <f t="shared" si="2"/>
        <v>136042.20000000001</v>
      </c>
      <c r="J77" s="49">
        <v>5764.5</v>
      </c>
      <c r="K77" s="49">
        <v>130277.7</v>
      </c>
    </row>
    <row r="78" spans="1:13" ht="20.25" x14ac:dyDescent="0.25">
      <c r="A78" s="52" t="s">
        <v>134</v>
      </c>
      <c r="B78" s="47" t="s">
        <v>135</v>
      </c>
      <c r="C78" s="53">
        <v>233401</v>
      </c>
      <c r="D78" s="47" t="s">
        <v>138</v>
      </c>
      <c r="E78" s="47" t="s">
        <v>139</v>
      </c>
      <c r="F78" s="54" t="s">
        <v>140</v>
      </c>
      <c r="G78" s="48">
        <v>45707</v>
      </c>
      <c r="H78" s="47" t="s">
        <v>141</v>
      </c>
      <c r="I78" s="49">
        <f>+K78+J78</f>
        <v>37000</v>
      </c>
      <c r="J78" s="49">
        <v>1850</v>
      </c>
      <c r="K78" s="49">
        <v>35150</v>
      </c>
    </row>
    <row r="79" spans="1:13" ht="40.5" x14ac:dyDescent="0.25">
      <c r="A79" s="52" t="s">
        <v>134</v>
      </c>
      <c r="B79" s="47" t="s">
        <v>135</v>
      </c>
      <c r="C79" s="53">
        <v>222103</v>
      </c>
      <c r="D79" s="47" t="s">
        <v>126</v>
      </c>
      <c r="E79" s="47" t="s">
        <v>142</v>
      </c>
      <c r="F79" s="54" t="s">
        <v>137</v>
      </c>
      <c r="G79" s="48">
        <v>45707</v>
      </c>
      <c r="H79" s="47" t="s">
        <v>129</v>
      </c>
      <c r="I79" s="49">
        <f t="shared" ref="I79:I84" si="3">+K79+J79</f>
        <v>68021.100000000006</v>
      </c>
      <c r="J79" s="49">
        <v>2882.25</v>
      </c>
      <c r="K79" s="49">
        <v>65138.85</v>
      </c>
    </row>
    <row r="80" spans="1:13" ht="40.5" x14ac:dyDescent="0.25">
      <c r="A80" s="52" t="s">
        <v>134</v>
      </c>
      <c r="B80" s="47" t="s">
        <v>135</v>
      </c>
      <c r="C80" s="53">
        <v>222103</v>
      </c>
      <c r="D80" s="47" t="s">
        <v>126</v>
      </c>
      <c r="E80" s="47" t="s">
        <v>143</v>
      </c>
      <c r="F80" s="54">
        <v>45931</v>
      </c>
      <c r="G80" s="48">
        <v>45707</v>
      </c>
      <c r="H80" s="47" t="s">
        <v>129</v>
      </c>
      <c r="I80" s="49">
        <f t="shared" si="3"/>
        <v>56870.1</v>
      </c>
      <c r="J80" s="49">
        <v>2409.75</v>
      </c>
      <c r="K80" s="49">
        <v>54460.35</v>
      </c>
    </row>
    <row r="81" spans="1:13" ht="40.5" x14ac:dyDescent="0.25">
      <c r="A81" s="52" t="s">
        <v>134</v>
      </c>
      <c r="B81" s="47" t="s">
        <v>135</v>
      </c>
      <c r="C81" s="53">
        <v>222103</v>
      </c>
      <c r="D81" s="47" t="s">
        <v>126</v>
      </c>
      <c r="E81" s="47" t="s">
        <v>144</v>
      </c>
      <c r="F81" s="54">
        <v>45931</v>
      </c>
      <c r="G81" s="48">
        <v>45707</v>
      </c>
      <c r="H81" s="47" t="s">
        <v>129</v>
      </c>
      <c r="I81" s="49">
        <f t="shared" si="3"/>
        <v>113740.2</v>
      </c>
      <c r="J81" s="49">
        <v>4819.5</v>
      </c>
      <c r="K81" s="49">
        <v>108920.7</v>
      </c>
    </row>
    <row r="82" spans="1:13" ht="40.5" x14ac:dyDescent="0.25">
      <c r="A82" s="52" t="s">
        <v>134</v>
      </c>
      <c r="B82" s="47" t="s">
        <v>135</v>
      </c>
      <c r="C82" s="53">
        <v>222103</v>
      </c>
      <c r="D82" s="47" t="s">
        <v>126</v>
      </c>
      <c r="E82" s="47" t="s">
        <v>145</v>
      </c>
      <c r="F82" s="54">
        <v>45931</v>
      </c>
      <c r="G82" s="48">
        <v>45707</v>
      </c>
      <c r="H82" s="47" t="s">
        <v>129</v>
      </c>
      <c r="I82" s="49">
        <f t="shared" si="3"/>
        <v>56870.1</v>
      </c>
      <c r="J82" s="49">
        <v>2409.75</v>
      </c>
      <c r="K82" s="49">
        <v>54460.35</v>
      </c>
    </row>
    <row r="83" spans="1:13" ht="40.5" x14ac:dyDescent="0.25">
      <c r="A83" s="52" t="s">
        <v>134</v>
      </c>
      <c r="B83" s="47" t="s">
        <v>135</v>
      </c>
      <c r="C83" s="53">
        <v>222103</v>
      </c>
      <c r="D83" s="47" t="s">
        <v>126</v>
      </c>
      <c r="E83" s="47" t="s">
        <v>146</v>
      </c>
      <c r="F83" s="54" t="s">
        <v>137</v>
      </c>
      <c r="G83" s="48">
        <v>45708</v>
      </c>
      <c r="H83" s="47" t="s">
        <v>147</v>
      </c>
      <c r="I83" s="49">
        <f t="shared" si="3"/>
        <v>68021.100000000006</v>
      </c>
      <c r="J83" s="49">
        <v>2882.25</v>
      </c>
      <c r="K83" s="49">
        <v>65138.85</v>
      </c>
    </row>
    <row r="84" spans="1:13" ht="40.5" x14ac:dyDescent="0.25">
      <c r="A84" s="52" t="s">
        <v>134</v>
      </c>
      <c r="B84" s="47" t="s">
        <v>135</v>
      </c>
      <c r="C84" s="53">
        <v>222103</v>
      </c>
      <c r="D84" s="47" t="s">
        <v>126</v>
      </c>
      <c r="E84" s="47" t="s">
        <v>148</v>
      </c>
      <c r="F84" s="54" t="s">
        <v>137</v>
      </c>
      <c r="G84" s="48">
        <v>45708</v>
      </c>
      <c r="H84" s="47" t="s">
        <v>129</v>
      </c>
      <c r="I84" s="49">
        <f t="shared" si="3"/>
        <v>68021.100000000006</v>
      </c>
      <c r="J84" s="49">
        <v>2882.25</v>
      </c>
      <c r="K84" s="49">
        <v>65138.85</v>
      </c>
    </row>
    <row r="85" spans="1:13" ht="40.5" x14ac:dyDescent="0.25">
      <c r="A85" s="52" t="s">
        <v>149</v>
      </c>
      <c r="B85" s="53" t="s">
        <v>150</v>
      </c>
      <c r="C85" s="53">
        <v>222103</v>
      </c>
      <c r="D85" s="53" t="s">
        <v>126</v>
      </c>
      <c r="E85" s="47" t="s">
        <v>151</v>
      </c>
      <c r="F85" s="54">
        <v>45901</v>
      </c>
      <c r="G85" s="48">
        <v>45707</v>
      </c>
      <c r="H85" s="53" t="s">
        <v>129</v>
      </c>
      <c r="I85" s="49">
        <f>+K85+J85</f>
        <v>59132.160000000003</v>
      </c>
      <c r="J85" s="56"/>
      <c r="K85" s="56">
        <v>59132.160000000003</v>
      </c>
    </row>
    <row r="86" spans="1:13" ht="20.25" x14ac:dyDescent="0.25">
      <c r="A86" s="57" t="s">
        <v>152</v>
      </c>
      <c r="B86" s="47" t="s">
        <v>153</v>
      </c>
      <c r="C86" s="53">
        <v>228702</v>
      </c>
      <c r="D86" s="53" t="s">
        <v>154</v>
      </c>
      <c r="E86" s="47" t="s">
        <v>155</v>
      </c>
      <c r="F86" s="54" t="s">
        <v>156</v>
      </c>
      <c r="G86" s="48">
        <v>45574</v>
      </c>
      <c r="H86" s="53" t="s">
        <v>157</v>
      </c>
      <c r="I86" s="49">
        <f t="shared" ref="I86" si="4">+K86+J86</f>
        <v>11800</v>
      </c>
      <c r="J86" s="56">
        <v>1040</v>
      </c>
      <c r="K86" s="56">
        <v>10760</v>
      </c>
    </row>
    <row r="87" spans="1:13" ht="20.25" customHeight="1" x14ac:dyDescent="0.25">
      <c r="A87" s="57" t="s">
        <v>158</v>
      </c>
      <c r="B87" s="53" t="s">
        <v>159</v>
      </c>
      <c r="C87" s="53">
        <v>225801</v>
      </c>
      <c r="D87" s="53" t="s">
        <v>160</v>
      </c>
      <c r="E87" s="53" t="s">
        <v>161</v>
      </c>
      <c r="F87" s="54">
        <v>45839</v>
      </c>
      <c r="G87" s="54">
        <v>45706</v>
      </c>
      <c r="H87" s="53" t="s">
        <v>162</v>
      </c>
      <c r="I87" s="56">
        <f>+K87+J87</f>
        <v>1128387.98</v>
      </c>
      <c r="J87" s="56">
        <v>99451.14</v>
      </c>
      <c r="K87" s="56">
        <v>1028936.84</v>
      </c>
    </row>
    <row r="88" spans="1:13" ht="81" x14ac:dyDescent="0.25">
      <c r="A88" s="57" t="s">
        <v>158</v>
      </c>
      <c r="B88" s="53" t="s">
        <v>159</v>
      </c>
      <c r="C88" s="53">
        <v>227208</v>
      </c>
      <c r="D88" s="53" t="s">
        <v>163</v>
      </c>
      <c r="E88" s="53" t="s">
        <v>164</v>
      </c>
      <c r="F88" s="54">
        <v>45638</v>
      </c>
      <c r="G88" s="54">
        <v>45706</v>
      </c>
      <c r="H88" s="53" t="s">
        <v>165</v>
      </c>
      <c r="I88" s="56">
        <f t="shared" ref="I88:I103" si="5">+K88+J88</f>
        <v>375000</v>
      </c>
      <c r="J88" s="56">
        <v>33050.85</v>
      </c>
      <c r="K88" s="56">
        <v>341949.15</v>
      </c>
    </row>
    <row r="89" spans="1:13" ht="81" x14ac:dyDescent="0.25">
      <c r="A89" s="57" t="s">
        <v>158</v>
      </c>
      <c r="B89" s="53" t="s">
        <v>159</v>
      </c>
      <c r="C89" s="53">
        <v>227208</v>
      </c>
      <c r="D89" s="53" t="s">
        <v>163</v>
      </c>
      <c r="E89" s="53" t="s">
        <v>166</v>
      </c>
      <c r="F89" s="54" t="s">
        <v>133</v>
      </c>
      <c r="G89" s="54">
        <v>45706</v>
      </c>
      <c r="H89" s="53" t="s">
        <v>166</v>
      </c>
      <c r="I89" s="56">
        <f t="shared" si="5"/>
        <v>375000</v>
      </c>
      <c r="J89" s="56">
        <v>33050.85</v>
      </c>
      <c r="K89" s="56">
        <v>341949.15</v>
      </c>
    </row>
    <row r="90" spans="1:13" ht="81" x14ac:dyDescent="0.25">
      <c r="A90" s="57" t="s">
        <v>158</v>
      </c>
      <c r="B90" s="53" t="s">
        <v>159</v>
      </c>
      <c r="C90" s="53">
        <v>227208</v>
      </c>
      <c r="D90" s="53" t="s">
        <v>163</v>
      </c>
      <c r="E90" s="53" t="s">
        <v>167</v>
      </c>
      <c r="F90" s="54" t="s">
        <v>71</v>
      </c>
      <c r="G90" s="54">
        <v>45707</v>
      </c>
      <c r="H90" s="53" t="s">
        <v>168</v>
      </c>
      <c r="I90" s="56">
        <f t="shared" si="5"/>
        <v>114318.40000000001</v>
      </c>
      <c r="J90" s="56">
        <v>10075.52</v>
      </c>
      <c r="K90" s="56">
        <v>104242.88</v>
      </c>
      <c r="M90" s="15"/>
    </row>
    <row r="91" spans="1:13" ht="81" x14ac:dyDescent="0.25">
      <c r="A91" s="57" t="s">
        <v>158</v>
      </c>
      <c r="B91" s="53" t="s">
        <v>159</v>
      </c>
      <c r="C91" s="53">
        <v>227208</v>
      </c>
      <c r="D91" s="53" t="s">
        <v>163</v>
      </c>
      <c r="E91" s="53" t="s">
        <v>169</v>
      </c>
      <c r="F91" s="54" t="s">
        <v>71</v>
      </c>
      <c r="G91" s="54">
        <v>45707</v>
      </c>
      <c r="H91" s="53" t="s">
        <v>170</v>
      </c>
      <c r="I91" s="56">
        <f t="shared" si="5"/>
        <v>35724.5</v>
      </c>
      <c r="J91" s="56">
        <v>3148.6</v>
      </c>
      <c r="K91" s="56">
        <v>32575.9</v>
      </c>
      <c r="M91" s="15"/>
    </row>
    <row r="92" spans="1:13" ht="81" x14ac:dyDescent="0.25">
      <c r="A92" s="57" t="s">
        <v>158</v>
      </c>
      <c r="B92" s="53" t="s">
        <v>159</v>
      </c>
      <c r="C92" s="53">
        <v>227208</v>
      </c>
      <c r="D92" s="53" t="s">
        <v>163</v>
      </c>
      <c r="E92" s="53" t="s">
        <v>171</v>
      </c>
      <c r="F92" s="54" t="s">
        <v>71</v>
      </c>
      <c r="G92" s="54">
        <v>45707</v>
      </c>
      <c r="H92" s="53" t="s">
        <v>172</v>
      </c>
      <c r="I92" s="56">
        <f t="shared" si="5"/>
        <v>60731.649999999994</v>
      </c>
      <c r="J92" s="56">
        <v>5352.63</v>
      </c>
      <c r="K92" s="56">
        <v>55379.02</v>
      </c>
      <c r="M92" s="15"/>
    </row>
    <row r="93" spans="1:13" ht="81" x14ac:dyDescent="0.25">
      <c r="A93" s="57" t="s">
        <v>158</v>
      </c>
      <c r="B93" s="53" t="s">
        <v>159</v>
      </c>
      <c r="C93" s="53">
        <v>227208</v>
      </c>
      <c r="D93" s="53" t="s">
        <v>163</v>
      </c>
      <c r="E93" s="53" t="s">
        <v>173</v>
      </c>
      <c r="F93" s="54" t="s">
        <v>71</v>
      </c>
      <c r="G93" s="54">
        <v>45707</v>
      </c>
      <c r="H93" s="53" t="s">
        <v>174</v>
      </c>
      <c r="I93" s="56">
        <f t="shared" si="5"/>
        <v>35724.5</v>
      </c>
      <c r="J93" s="56">
        <v>3148.6</v>
      </c>
      <c r="K93" s="56">
        <v>32575.9</v>
      </c>
      <c r="M93" s="15"/>
    </row>
    <row r="94" spans="1:13" ht="81" x14ac:dyDescent="0.25">
      <c r="A94" s="57" t="s">
        <v>158</v>
      </c>
      <c r="B94" s="53" t="s">
        <v>159</v>
      </c>
      <c r="C94" s="53">
        <v>227208</v>
      </c>
      <c r="D94" s="53" t="s">
        <v>163</v>
      </c>
      <c r="E94" s="53" t="s">
        <v>175</v>
      </c>
      <c r="F94" s="54" t="s">
        <v>71</v>
      </c>
      <c r="G94" s="54">
        <v>45707</v>
      </c>
      <c r="H94" s="53" t="s">
        <v>176</v>
      </c>
      <c r="I94" s="56">
        <f t="shared" si="5"/>
        <v>35724.5</v>
      </c>
      <c r="J94" s="56">
        <v>3148.6</v>
      </c>
      <c r="K94" s="56">
        <v>32575.9</v>
      </c>
      <c r="M94" s="15"/>
    </row>
    <row r="95" spans="1:13" ht="81" x14ac:dyDescent="0.25">
      <c r="A95" s="57" t="s">
        <v>158</v>
      </c>
      <c r="B95" s="53" t="s">
        <v>159</v>
      </c>
      <c r="C95" s="53">
        <v>227208</v>
      </c>
      <c r="D95" s="53" t="s">
        <v>163</v>
      </c>
      <c r="E95" s="53" t="s">
        <v>177</v>
      </c>
      <c r="F95" s="54" t="s">
        <v>71</v>
      </c>
      <c r="G95" s="54">
        <v>45707</v>
      </c>
      <c r="H95" s="53" t="s">
        <v>178</v>
      </c>
      <c r="I95" s="56">
        <f t="shared" si="5"/>
        <v>35724.5</v>
      </c>
      <c r="J95" s="56">
        <v>3148.6</v>
      </c>
      <c r="K95" s="56">
        <v>32575.9</v>
      </c>
      <c r="M95" s="15"/>
    </row>
    <row r="96" spans="1:13" ht="81" x14ac:dyDescent="0.25">
      <c r="A96" s="57" t="s">
        <v>158</v>
      </c>
      <c r="B96" s="53" t="s">
        <v>159</v>
      </c>
      <c r="C96" s="53">
        <v>227208</v>
      </c>
      <c r="D96" s="53" t="s">
        <v>163</v>
      </c>
      <c r="E96" s="53" t="s">
        <v>179</v>
      </c>
      <c r="F96" s="54" t="s">
        <v>71</v>
      </c>
      <c r="G96" s="54">
        <v>45707</v>
      </c>
      <c r="H96" s="53" t="s">
        <v>180</v>
      </c>
      <c r="I96" s="56">
        <f t="shared" si="5"/>
        <v>35724.5</v>
      </c>
      <c r="J96" s="56">
        <v>3148.6</v>
      </c>
      <c r="K96" s="56">
        <v>32575.9</v>
      </c>
      <c r="M96" s="9"/>
    </row>
    <row r="97" spans="1:16" ht="81" x14ac:dyDescent="0.25">
      <c r="A97" s="57" t="s">
        <v>158</v>
      </c>
      <c r="B97" s="53" t="s">
        <v>159</v>
      </c>
      <c r="C97" s="53">
        <v>227208</v>
      </c>
      <c r="D97" s="53" t="s">
        <v>163</v>
      </c>
      <c r="E97" s="53" t="s">
        <v>181</v>
      </c>
      <c r="F97" s="54" t="s">
        <v>71</v>
      </c>
      <c r="G97" s="54">
        <v>45707</v>
      </c>
      <c r="H97" s="53" t="s">
        <v>182</v>
      </c>
      <c r="I97" s="56">
        <f t="shared" si="5"/>
        <v>35724.5</v>
      </c>
      <c r="J97" s="56">
        <v>3148.6</v>
      </c>
      <c r="K97" s="56">
        <v>32575.9</v>
      </c>
    </row>
    <row r="98" spans="1:16" ht="81" x14ac:dyDescent="0.25">
      <c r="A98" s="57" t="s">
        <v>158</v>
      </c>
      <c r="B98" s="53" t="s">
        <v>159</v>
      </c>
      <c r="C98" s="53">
        <v>227208</v>
      </c>
      <c r="D98" s="53" t="s">
        <v>163</v>
      </c>
      <c r="E98" s="53" t="s">
        <v>183</v>
      </c>
      <c r="F98" s="54" t="s">
        <v>71</v>
      </c>
      <c r="G98" s="54">
        <v>45707</v>
      </c>
      <c r="H98" s="53" t="s">
        <v>184</v>
      </c>
      <c r="I98" s="56">
        <f t="shared" si="5"/>
        <v>35724.5</v>
      </c>
      <c r="J98" s="56">
        <v>3148.6</v>
      </c>
      <c r="K98" s="56">
        <v>32575.9</v>
      </c>
    </row>
    <row r="99" spans="1:16" ht="81" x14ac:dyDescent="0.25">
      <c r="A99" s="57" t="s">
        <v>158</v>
      </c>
      <c r="B99" s="53" t="s">
        <v>159</v>
      </c>
      <c r="C99" s="53">
        <v>227208</v>
      </c>
      <c r="D99" s="53" t="s">
        <v>163</v>
      </c>
      <c r="E99" s="53" t="s">
        <v>185</v>
      </c>
      <c r="F99" s="54" t="s">
        <v>71</v>
      </c>
      <c r="G99" s="54">
        <v>45707</v>
      </c>
      <c r="H99" s="53" t="s">
        <v>186</v>
      </c>
      <c r="I99" s="56">
        <f t="shared" si="5"/>
        <v>114318.40000000001</v>
      </c>
      <c r="J99" s="56">
        <v>10075.52</v>
      </c>
      <c r="K99" s="56">
        <v>104242.88</v>
      </c>
      <c r="L99" s="27"/>
      <c r="M99" s="27"/>
    </row>
    <row r="100" spans="1:16" ht="23.25" customHeight="1" x14ac:dyDescent="0.25">
      <c r="A100" s="57" t="s">
        <v>158</v>
      </c>
      <c r="B100" s="53" t="s">
        <v>159</v>
      </c>
      <c r="C100" s="53">
        <v>227208</v>
      </c>
      <c r="D100" s="53" t="s">
        <v>163</v>
      </c>
      <c r="E100" s="53" t="s">
        <v>187</v>
      </c>
      <c r="F100" s="54" t="s">
        <v>71</v>
      </c>
      <c r="G100" s="54">
        <v>45707</v>
      </c>
      <c r="H100" s="53" t="s">
        <v>188</v>
      </c>
      <c r="I100" s="56">
        <f t="shared" si="5"/>
        <v>60731.649999999994</v>
      </c>
      <c r="J100" s="56">
        <v>5352.63</v>
      </c>
      <c r="K100" s="56">
        <v>55379.02</v>
      </c>
      <c r="L100" s="27"/>
      <c r="M100" s="27"/>
    </row>
    <row r="101" spans="1:16" ht="24.75" customHeight="1" x14ac:dyDescent="0.25">
      <c r="A101" s="57" t="s">
        <v>158</v>
      </c>
      <c r="B101" s="53" t="s">
        <v>159</v>
      </c>
      <c r="C101" s="53">
        <v>227208</v>
      </c>
      <c r="D101" s="53" t="s">
        <v>163</v>
      </c>
      <c r="E101" s="53" t="s">
        <v>189</v>
      </c>
      <c r="F101" s="54" t="s">
        <v>71</v>
      </c>
      <c r="G101" s="54">
        <v>45707</v>
      </c>
      <c r="H101" s="53" t="s">
        <v>190</v>
      </c>
      <c r="I101" s="56">
        <f t="shared" si="5"/>
        <v>35724.5</v>
      </c>
      <c r="J101" s="56">
        <v>3148.6</v>
      </c>
      <c r="K101" s="56">
        <v>32575.9</v>
      </c>
      <c r="L101" s="27"/>
      <c r="M101" s="27"/>
    </row>
    <row r="102" spans="1:16" s="16" customFormat="1" ht="26.25" customHeight="1" x14ac:dyDescent="0.25">
      <c r="A102" s="57" t="s">
        <v>158</v>
      </c>
      <c r="B102" s="53" t="s">
        <v>159</v>
      </c>
      <c r="C102" s="53">
        <v>227208</v>
      </c>
      <c r="D102" s="53" t="s">
        <v>163</v>
      </c>
      <c r="E102" s="53" t="s">
        <v>191</v>
      </c>
      <c r="F102" s="54" t="s">
        <v>71</v>
      </c>
      <c r="G102" s="54">
        <v>45707</v>
      </c>
      <c r="H102" s="53" t="s">
        <v>192</v>
      </c>
      <c r="I102" s="56">
        <f t="shared" si="5"/>
        <v>71449</v>
      </c>
      <c r="J102" s="56">
        <v>6297.2</v>
      </c>
      <c r="K102" s="56">
        <v>65151.8</v>
      </c>
      <c r="L102" s="28"/>
      <c r="M102" s="28"/>
    </row>
    <row r="103" spans="1:16" ht="22.5" customHeight="1" x14ac:dyDescent="0.25">
      <c r="A103" s="57" t="s">
        <v>158</v>
      </c>
      <c r="B103" s="53" t="s">
        <v>159</v>
      </c>
      <c r="C103" s="53">
        <v>227208</v>
      </c>
      <c r="D103" s="53" t="s">
        <v>163</v>
      </c>
      <c r="E103" s="53" t="s">
        <v>193</v>
      </c>
      <c r="F103" s="54" t="s">
        <v>71</v>
      </c>
      <c r="G103" s="54">
        <v>45707</v>
      </c>
      <c r="H103" s="53" t="s">
        <v>194</v>
      </c>
      <c r="I103" s="56">
        <f t="shared" si="5"/>
        <v>35724.5</v>
      </c>
      <c r="J103" s="56">
        <v>3148.6</v>
      </c>
      <c r="K103" s="56">
        <v>32575.9</v>
      </c>
      <c r="L103" s="27"/>
      <c r="M103" s="27"/>
    </row>
    <row r="104" spans="1:16" ht="40.5" x14ac:dyDescent="0.25">
      <c r="A104" s="57" t="s">
        <v>195</v>
      </c>
      <c r="B104" s="53" t="s">
        <v>196</v>
      </c>
      <c r="C104" s="53">
        <v>222103</v>
      </c>
      <c r="D104" s="53" t="s">
        <v>126</v>
      </c>
      <c r="E104" s="53" t="s">
        <v>197</v>
      </c>
      <c r="F104" s="54" t="s">
        <v>198</v>
      </c>
      <c r="G104" s="54">
        <v>45707</v>
      </c>
      <c r="H104" s="53" t="s">
        <v>129</v>
      </c>
      <c r="I104" s="56">
        <f t="shared" si="2"/>
        <v>33453</v>
      </c>
      <c r="J104" s="56">
        <v>1417.5</v>
      </c>
      <c r="K104" s="56">
        <v>32035.5</v>
      </c>
      <c r="M104" s="17"/>
      <c r="N104" s="17"/>
      <c r="O104" s="17"/>
      <c r="P104" s="17"/>
    </row>
    <row r="105" spans="1:16" ht="40.5" x14ac:dyDescent="0.25">
      <c r="A105" s="57" t="s">
        <v>199</v>
      </c>
      <c r="B105" s="53" t="s">
        <v>200</v>
      </c>
      <c r="C105" s="53">
        <v>237106</v>
      </c>
      <c r="D105" s="53" t="s">
        <v>201</v>
      </c>
      <c r="E105" s="53" t="s">
        <v>202</v>
      </c>
      <c r="F105" s="54">
        <v>45718</v>
      </c>
      <c r="G105" s="54">
        <v>45716</v>
      </c>
      <c r="H105" s="53" t="s">
        <v>203</v>
      </c>
      <c r="I105" s="56">
        <f t="shared" si="2"/>
        <v>83418.61</v>
      </c>
      <c r="J105" s="56">
        <v>3534.6868644067795</v>
      </c>
      <c r="K105" s="56">
        <v>79883.923135593228</v>
      </c>
      <c r="M105" s="17"/>
      <c r="N105" s="17"/>
      <c r="O105" s="17"/>
    </row>
    <row r="106" spans="1:16" ht="40.5" x14ac:dyDescent="0.25">
      <c r="A106" s="57" t="s">
        <v>199</v>
      </c>
      <c r="B106" s="53" t="s">
        <v>200</v>
      </c>
      <c r="C106" s="53">
        <v>239801</v>
      </c>
      <c r="D106" s="53" t="s">
        <v>204</v>
      </c>
      <c r="E106" s="53" t="s">
        <v>202</v>
      </c>
      <c r="F106" s="54">
        <v>45718</v>
      </c>
      <c r="G106" s="54">
        <v>45716</v>
      </c>
      <c r="H106" s="53" t="s">
        <v>203</v>
      </c>
      <c r="I106" s="56">
        <f t="shared" si="2"/>
        <v>328497.49</v>
      </c>
      <c r="J106" s="56">
        <v>13919.385169491527</v>
      </c>
      <c r="K106" s="56">
        <v>314578.10483050847</v>
      </c>
      <c r="M106" s="17"/>
      <c r="N106" s="17"/>
      <c r="O106" s="17"/>
      <c r="P106" s="17"/>
    </row>
    <row r="107" spans="1:16" ht="40.5" x14ac:dyDescent="0.25">
      <c r="A107" s="57" t="s">
        <v>205</v>
      </c>
      <c r="B107" s="53" t="s">
        <v>206</v>
      </c>
      <c r="C107" s="53">
        <v>222103</v>
      </c>
      <c r="D107" s="53" t="s">
        <v>126</v>
      </c>
      <c r="E107" s="53" t="s">
        <v>207</v>
      </c>
      <c r="F107" s="54">
        <v>45931</v>
      </c>
      <c r="G107" s="54">
        <v>45707</v>
      </c>
      <c r="H107" s="53" t="s">
        <v>208</v>
      </c>
      <c r="I107" s="56">
        <f t="shared" si="2"/>
        <v>59000</v>
      </c>
      <c r="J107" s="56">
        <v>2500</v>
      </c>
      <c r="K107" s="56">
        <v>56500</v>
      </c>
    </row>
    <row r="108" spans="1:16" s="8" customFormat="1" ht="40.5" x14ac:dyDescent="0.25">
      <c r="A108" s="57" t="s">
        <v>205</v>
      </c>
      <c r="B108" s="53" t="s">
        <v>206</v>
      </c>
      <c r="C108" s="53">
        <v>222103</v>
      </c>
      <c r="D108" s="53" t="s">
        <v>126</v>
      </c>
      <c r="E108" s="53" t="s">
        <v>209</v>
      </c>
      <c r="F108" s="54">
        <v>45931</v>
      </c>
      <c r="G108" s="54">
        <v>45707</v>
      </c>
      <c r="H108" s="53" t="s">
        <v>129</v>
      </c>
      <c r="I108" s="56">
        <f t="shared" si="2"/>
        <v>42993.3</v>
      </c>
      <c r="J108" s="56">
        <v>1821.75</v>
      </c>
      <c r="K108" s="56">
        <v>41171.550000000003</v>
      </c>
    </row>
    <row r="109" spans="1:16" ht="40.5" x14ac:dyDescent="0.25">
      <c r="A109" s="57" t="s">
        <v>210</v>
      </c>
      <c r="B109" s="53" t="s">
        <v>211</v>
      </c>
      <c r="C109" s="53">
        <v>228702</v>
      </c>
      <c r="D109" s="53" t="s">
        <v>154</v>
      </c>
      <c r="E109" s="47" t="s">
        <v>212</v>
      </c>
      <c r="F109" s="54">
        <v>45839</v>
      </c>
      <c r="G109" s="54">
        <v>45712</v>
      </c>
      <c r="H109" s="53" t="s">
        <v>213</v>
      </c>
      <c r="I109" s="56">
        <f t="shared" si="2"/>
        <v>21830</v>
      </c>
      <c r="J109" s="56">
        <v>5180</v>
      </c>
      <c r="K109" s="56">
        <v>16650</v>
      </c>
    </row>
    <row r="110" spans="1:16" ht="60.75" x14ac:dyDescent="0.25">
      <c r="A110" s="57" t="s">
        <v>214</v>
      </c>
      <c r="B110" s="53" t="s">
        <v>215</v>
      </c>
      <c r="C110" s="53">
        <v>227206</v>
      </c>
      <c r="D110" s="47" t="s">
        <v>216</v>
      </c>
      <c r="E110" s="53" t="s">
        <v>217</v>
      </c>
      <c r="F110" s="54">
        <v>45689</v>
      </c>
      <c r="G110" s="54">
        <v>45708</v>
      </c>
      <c r="H110" s="53" t="s">
        <v>218</v>
      </c>
      <c r="I110" s="56">
        <f t="shared" si="2"/>
        <v>33925</v>
      </c>
      <c r="J110" s="56"/>
      <c r="K110" s="56">
        <v>33925</v>
      </c>
    </row>
    <row r="111" spans="1:16" ht="40.5" x14ac:dyDescent="0.25">
      <c r="A111" s="57" t="s">
        <v>219</v>
      </c>
      <c r="B111" s="53" t="s">
        <v>220</v>
      </c>
      <c r="C111" s="53">
        <v>228704</v>
      </c>
      <c r="D111" s="53" t="s">
        <v>221</v>
      </c>
      <c r="E111" s="53" t="s">
        <v>222</v>
      </c>
      <c r="F111" s="54" t="s">
        <v>71</v>
      </c>
      <c r="G111" s="54">
        <v>45686</v>
      </c>
      <c r="H111" s="53" t="s">
        <v>223</v>
      </c>
      <c r="I111" s="56">
        <f t="shared" si="2"/>
        <v>575000</v>
      </c>
      <c r="J111" s="56">
        <v>28750</v>
      </c>
      <c r="K111" s="56">
        <v>546250</v>
      </c>
    </row>
    <row r="112" spans="1:16" ht="40.5" x14ac:dyDescent="0.25">
      <c r="A112" s="57" t="s">
        <v>224</v>
      </c>
      <c r="B112" s="53" t="s">
        <v>225</v>
      </c>
      <c r="C112" s="53">
        <v>228702</v>
      </c>
      <c r="D112" s="53" t="s">
        <v>154</v>
      </c>
      <c r="E112" s="53" t="s">
        <v>226</v>
      </c>
      <c r="F112" s="54" t="s">
        <v>227</v>
      </c>
      <c r="G112" s="54">
        <v>45712</v>
      </c>
      <c r="H112" s="53" t="s">
        <v>213</v>
      </c>
      <c r="I112" s="56">
        <f t="shared" si="2"/>
        <v>23600</v>
      </c>
      <c r="J112" s="56">
        <v>5600</v>
      </c>
      <c r="K112" s="56">
        <v>18000</v>
      </c>
    </row>
    <row r="113" spans="1:13" ht="40.5" x14ac:dyDescent="0.25">
      <c r="A113" s="57" t="s">
        <v>491</v>
      </c>
      <c r="B113" s="53" t="s">
        <v>492</v>
      </c>
      <c r="C113" s="53">
        <v>229101</v>
      </c>
      <c r="D113" s="53" t="s">
        <v>612</v>
      </c>
      <c r="E113" s="53" t="s">
        <v>605</v>
      </c>
      <c r="F113" s="54" t="s">
        <v>613</v>
      </c>
      <c r="G113" s="54">
        <v>45708</v>
      </c>
      <c r="H113" s="53" t="s">
        <v>614</v>
      </c>
      <c r="I113" s="49">
        <f t="shared" si="2"/>
        <v>779426.82000000007</v>
      </c>
      <c r="J113" s="49">
        <v>33026.559999999998</v>
      </c>
      <c r="K113" s="56">
        <v>746400.26</v>
      </c>
      <c r="M113" s="17"/>
    </row>
    <row r="114" spans="1:13" ht="40.5" x14ac:dyDescent="0.25">
      <c r="A114" s="57" t="s">
        <v>493</v>
      </c>
      <c r="B114" s="53" t="s">
        <v>494</v>
      </c>
      <c r="C114" s="53">
        <v>226301</v>
      </c>
      <c r="D114" s="53" t="s">
        <v>643</v>
      </c>
      <c r="E114" s="53" t="s">
        <v>639</v>
      </c>
      <c r="F114" s="54">
        <v>45749</v>
      </c>
      <c r="G114" s="54">
        <v>45716</v>
      </c>
      <c r="H114" s="53" t="s">
        <v>647</v>
      </c>
      <c r="I114" s="49">
        <f t="shared" si="2"/>
        <v>99189</v>
      </c>
      <c r="J114" s="49">
        <v>0</v>
      </c>
      <c r="K114" s="56">
        <v>99189</v>
      </c>
    </row>
    <row r="115" spans="1:13" ht="40.5" x14ac:dyDescent="0.25">
      <c r="A115" s="57" t="s">
        <v>493</v>
      </c>
      <c r="B115" s="53" t="s">
        <v>494</v>
      </c>
      <c r="C115" s="53">
        <v>226301</v>
      </c>
      <c r="D115" s="53" t="s">
        <v>643</v>
      </c>
      <c r="E115" s="53" t="s">
        <v>640</v>
      </c>
      <c r="F115" s="54">
        <v>45749</v>
      </c>
      <c r="G115" s="54">
        <v>45716</v>
      </c>
      <c r="H115" s="53" t="s">
        <v>648</v>
      </c>
      <c r="I115" s="49">
        <f t="shared" si="2"/>
        <v>288201</v>
      </c>
      <c r="J115" s="49">
        <v>0</v>
      </c>
      <c r="K115" s="56">
        <v>288201</v>
      </c>
    </row>
    <row r="116" spans="1:13" ht="40.5" x14ac:dyDescent="0.25">
      <c r="A116" s="57" t="s">
        <v>493</v>
      </c>
      <c r="B116" s="53" t="s">
        <v>494</v>
      </c>
      <c r="C116" s="53">
        <v>226301</v>
      </c>
      <c r="D116" s="53" t="s">
        <v>643</v>
      </c>
      <c r="E116" s="53" t="s">
        <v>641</v>
      </c>
      <c r="F116" s="54">
        <v>45810</v>
      </c>
      <c r="G116" s="54">
        <v>45716</v>
      </c>
      <c r="H116" s="53" t="s">
        <v>650</v>
      </c>
      <c r="I116" s="49">
        <f t="shared" si="2"/>
        <v>6935</v>
      </c>
      <c r="J116" s="49">
        <v>0</v>
      </c>
      <c r="K116" s="56">
        <v>6935</v>
      </c>
    </row>
    <row r="117" spans="1:13" ht="40.5" x14ac:dyDescent="0.25">
      <c r="A117" s="57" t="s">
        <v>493</v>
      </c>
      <c r="B117" s="53" t="s">
        <v>494</v>
      </c>
      <c r="C117" s="53">
        <v>226301</v>
      </c>
      <c r="D117" s="53" t="s">
        <v>643</v>
      </c>
      <c r="E117" s="53" t="s">
        <v>642</v>
      </c>
      <c r="F117" s="54">
        <v>45749</v>
      </c>
      <c r="G117" s="54">
        <v>45716</v>
      </c>
      <c r="H117" s="53" t="s">
        <v>652</v>
      </c>
      <c r="I117" s="49">
        <f t="shared" ref="I117:I219" si="6">+K117+J117</f>
        <v>6636725.5199999996</v>
      </c>
      <c r="J117" s="49">
        <v>0</v>
      </c>
      <c r="K117" s="56">
        <f>7726836-1090110.48</f>
        <v>6636725.5199999996</v>
      </c>
    </row>
    <row r="118" spans="1:13" ht="40.5" x14ac:dyDescent="0.25">
      <c r="A118" s="57" t="s">
        <v>495</v>
      </c>
      <c r="B118" s="53" t="s">
        <v>496</v>
      </c>
      <c r="C118" s="53">
        <v>226301</v>
      </c>
      <c r="D118" s="53" t="s">
        <v>643</v>
      </c>
      <c r="E118" s="53" t="s">
        <v>662</v>
      </c>
      <c r="F118" s="54" t="s">
        <v>661</v>
      </c>
      <c r="G118" s="54">
        <v>45716</v>
      </c>
      <c r="H118" s="53" t="s">
        <v>663</v>
      </c>
      <c r="I118" s="49">
        <f t="shared" si="6"/>
        <v>1855606.96</v>
      </c>
      <c r="J118" s="49"/>
      <c r="K118" s="49">
        <v>1855606.96</v>
      </c>
    </row>
    <row r="119" spans="1:13" ht="40.5" x14ac:dyDescent="0.25">
      <c r="A119" s="57" t="s">
        <v>497</v>
      </c>
      <c r="B119" s="53" t="s">
        <v>498</v>
      </c>
      <c r="C119" s="53">
        <v>221501</v>
      </c>
      <c r="D119" s="53" t="s">
        <v>103</v>
      </c>
      <c r="E119" s="53" t="s">
        <v>666</v>
      </c>
      <c r="F119" s="54" t="s">
        <v>679</v>
      </c>
      <c r="G119" s="54">
        <v>45716</v>
      </c>
      <c r="H119" s="53" t="s">
        <v>680</v>
      </c>
      <c r="I119" s="49">
        <f t="shared" si="6"/>
        <v>1134129.6599999999</v>
      </c>
      <c r="J119" s="49">
        <v>0</v>
      </c>
      <c r="K119" s="56">
        <f>1455393.24-321263.58</f>
        <v>1134129.6599999999</v>
      </c>
    </row>
    <row r="120" spans="1:13" ht="40.5" x14ac:dyDescent="0.25">
      <c r="A120" s="57" t="s">
        <v>497</v>
      </c>
      <c r="B120" s="53" t="s">
        <v>498</v>
      </c>
      <c r="C120" s="53">
        <v>221301</v>
      </c>
      <c r="D120" s="53" t="s">
        <v>100</v>
      </c>
      <c r="E120" s="53" t="s">
        <v>667</v>
      </c>
      <c r="F120" s="54" t="s">
        <v>679</v>
      </c>
      <c r="G120" s="54">
        <v>45716</v>
      </c>
      <c r="H120" s="53" t="s">
        <v>681</v>
      </c>
      <c r="I120" s="49">
        <f t="shared" si="6"/>
        <v>356594.2</v>
      </c>
      <c r="J120" s="49"/>
      <c r="K120" s="56">
        <v>356594.2</v>
      </c>
    </row>
    <row r="121" spans="1:13" ht="40.5" x14ac:dyDescent="0.25">
      <c r="A121" s="57" t="s">
        <v>497</v>
      </c>
      <c r="B121" s="53" t="s">
        <v>498</v>
      </c>
      <c r="C121" s="53">
        <v>221501</v>
      </c>
      <c r="D121" s="53" t="s">
        <v>103</v>
      </c>
      <c r="E121" s="53" t="s">
        <v>668</v>
      </c>
      <c r="F121" s="54" t="s">
        <v>679</v>
      </c>
      <c r="G121" s="54">
        <v>45716</v>
      </c>
      <c r="H121" s="53" t="s">
        <v>682</v>
      </c>
      <c r="I121" s="49">
        <f t="shared" si="6"/>
        <v>112620.8</v>
      </c>
      <c r="J121" s="49">
        <v>0</v>
      </c>
      <c r="K121" s="56">
        <v>112620.8</v>
      </c>
    </row>
    <row r="122" spans="1:13" ht="40.5" x14ac:dyDescent="0.25">
      <c r="A122" s="57" t="s">
        <v>497</v>
      </c>
      <c r="B122" s="53" t="s">
        <v>498</v>
      </c>
      <c r="C122" s="53">
        <v>221501</v>
      </c>
      <c r="D122" s="53" t="s">
        <v>103</v>
      </c>
      <c r="E122" s="53" t="s">
        <v>669</v>
      </c>
      <c r="F122" s="54" t="s">
        <v>679</v>
      </c>
      <c r="G122" s="54">
        <v>45716</v>
      </c>
      <c r="H122" s="53" t="s">
        <v>683</v>
      </c>
      <c r="I122" s="49">
        <f t="shared" si="6"/>
        <v>2669.6</v>
      </c>
      <c r="J122" s="49">
        <v>0</v>
      </c>
      <c r="K122" s="56">
        <v>2669.6</v>
      </c>
    </row>
    <row r="123" spans="1:13" ht="40.5" x14ac:dyDescent="0.25">
      <c r="A123" s="57" t="s">
        <v>497</v>
      </c>
      <c r="B123" s="53" t="s">
        <v>498</v>
      </c>
      <c r="C123" s="53">
        <v>221301</v>
      </c>
      <c r="D123" s="53" t="s">
        <v>100</v>
      </c>
      <c r="E123" s="53" t="s">
        <v>670</v>
      </c>
      <c r="F123" s="54" t="s">
        <v>679</v>
      </c>
      <c r="G123" s="54">
        <v>45716</v>
      </c>
      <c r="H123" s="53" t="s">
        <v>684</v>
      </c>
      <c r="I123" s="49">
        <f t="shared" si="6"/>
        <v>1971375.45</v>
      </c>
      <c r="J123" s="49">
        <v>0</v>
      </c>
      <c r="K123" s="56">
        <v>1971375.45</v>
      </c>
    </row>
    <row r="124" spans="1:13" ht="60.75" x14ac:dyDescent="0.25">
      <c r="A124" s="57" t="s">
        <v>499</v>
      </c>
      <c r="B124" s="53" t="s">
        <v>500</v>
      </c>
      <c r="C124" s="53">
        <v>227206</v>
      </c>
      <c r="D124" s="53" t="s">
        <v>216</v>
      </c>
      <c r="E124" s="53" t="s">
        <v>685</v>
      </c>
      <c r="F124" s="54" t="s">
        <v>687</v>
      </c>
      <c r="G124" s="54">
        <v>45707</v>
      </c>
      <c r="H124" s="53" t="s">
        <v>688</v>
      </c>
      <c r="I124" s="49">
        <f t="shared" si="6"/>
        <v>23367.46</v>
      </c>
      <c r="J124" s="49">
        <v>0</v>
      </c>
      <c r="K124" s="56">
        <v>23367.46</v>
      </c>
    </row>
    <row r="125" spans="1:13" ht="60.75" x14ac:dyDescent="0.25">
      <c r="A125" s="57" t="s">
        <v>499</v>
      </c>
      <c r="B125" s="53" t="s">
        <v>500</v>
      </c>
      <c r="C125" s="53">
        <v>227206</v>
      </c>
      <c r="D125" s="53" t="s">
        <v>216</v>
      </c>
      <c r="E125" s="53" t="s">
        <v>686</v>
      </c>
      <c r="F125" s="54">
        <v>45931</v>
      </c>
      <c r="G125" s="54">
        <v>45709</v>
      </c>
      <c r="H125" s="53" t="s">
        <v>689</v>
      </c>
      <c r="I125" s="49">
        <f t="shared" si="6"/>
        <v>9487.7900000000009</v>
      </c>
      <c r="J125" s="49">
        <v>0</v>
      </c>
      <c r="K125" s="56">
        <v>9487.7900000000009</v>
      </c>
    </row>
    <row r="126" spans="1:13" ht="40.5" x14ac:dyDescent="0.25">
      <c r="A126" s="57" t="s">
        <v>501</v>
      </c>
      <c r="B126" s="53" t="s">
        <v>502</v>
      </c>
      <c r="C126" s="53">
        <v>231101</v>
      </c>
      <c r="D126" s="53" t="s">
        <v>15</v>
      </c>
      <c r="E126" s="53" t="s">
        <v>690</v>
      </c>
      <c r="F126" s="54" t="s">
        <v>693</v>
      </c>
      <c r="G126" s="54">
        <v>45699</v>
      </c>
      <c r="H126" s="53" t="s">
        <v>695</v>
      </c>
      <c r="I126" s="49">
        <f t="shared" si="6"/>
        <v>542207.19999999995</v>
      </c>
      <c r="J126" s="49">
        <v>23371</v>
      </c>
      <c r="K126" s="56">
        <v>518836.2</v>
      </c>
    </row>
    <row r="127" spans="1:13" ht="40.5" x14ac:dyDescent="0.25">
      <c r="A127" s="57" t="s">
        <v>501</v>
      </c>
      <c r="B127" s="53" t="s">
        <v>502</v>
      </c>
      <c r="C127" s="53">
        <v>239101</v>
      </c>
      <c r="D127" s="53" t="s">
        <v>463</v>
      </c>
      <c r="E127" s="53" t="s">
        <v>691</v>
      </c>
      <c r="F127" s="54">
        <v>45717</v>
      </c>
      <c r="G127" s="54">
        <v>45713</v>
      </c>
      <c r="H127" s="53" t="s">
        <v>696</v>
      </c>
      <c r="I127" s="49">
        <f t="shared" si="6"/>
        <v>185319</v>
      </c>
      <c r="J127" s="49">
        <v>7852.5</v>
      </c>
      <c r="K127" s="56">
        <v>177466.5</v>
      </c>
    </row>
    <row r="128" spans="1:13" ht="40.5" x14ac:dyDescent="0.25">
      <c r="A128" s="57" t="s">
        <v>501</v>
      </c>
      <c r="B128" s="53" t="s">
        <v>502</v>
      </c>
      <c r="C128" s="53">
        <v>239101</v>
      </c>
      <c r="D128" s="53" t="s">
        <v>463</v>
      </c>
      <c r="E128" s="53" t="s">
        <v>692</v>
      </c>
      <c r="F128" s="54" t="s">
        <v>694</v>
      </c>
      <c r="G128" s="54">
        <v>45713</v>
      </c>
      <c r="H128" s="53" t="s">
        <v>697</v>
      </c>
      <c r="I128" s="49">
        <f t="shared" si="6"/>
        <v>195018.6</v>
      </c>
      <c r="J128" s="49">
        <v>8263.5</v>
      </c>
      <c r="K128" s="56">
        <v>186755.1</v>
      </c>
    </row>
    <row r="129" spans="1:11" ht="60.75" x14ac:dyDescent="0.25">
      <c r="A129" s="57" t="s">
        <v>503</v>
      </c>
      <c r="B129" s="53" t="s">
        <v>504</v>
      </c>
      <c r="C129" s="53">
        <v>227206</v>
      </c>
      <c r="D129" s="53" t="s">
        <v>216</v>
      </c>
      <c r="E129" s="53" t="s">
        <v>698</v>
      </c>
      <c r="F129" s="54">
        <v>45544</v>
      </c>
      <c r="G129" s="54">
        <v>45699</v>
      </c>
      <c r="H129" s="53" t="s">
        <v>706</v>
      </c>
      <c r="I129" s="49">
        <f t="shared" si="6"/>
        <v>48545.2</v>
      </c>
      <c r="J129" s="49">
        <v>2057</v>
      </c>
      <c r="K129" s="56">
        <v>46488.2</v>
      </c>
    </row>
    <row r="130" spans="1:11" ht="60.75" x14ac:dyDescent="0.25">
      <c r="A130" s="57" t="s">
        <v>503</v>
      </c>
      <c r="B130" s="53" t="s">
        <v>504</v>
      </c>
      <c r="C130" s="53">
        <v>227206</v>
      </c>
      <c r="D130" s="53" t="s">
        <v>216</v>
      </c>
      <c r="E130" s="53" t="s">
        <v>699</v>
      </c>
      <c r="F130" s="54">
        <v>45544</v>
      </c>
      <c r="G130" s="54">
        <v>45699</v>
      </c>
      <c r="H130" s="53" t="s">
        <v>689</v>
      </c>
      <c r="I130" s="49">
        <f t="shared" si="6"/>
        <v>53843.4</v>
      </c>
      <c r="J130" s="49">
        <v>2281.5</v>
      </c>
      <c r="K130" s="56">
        <v>51561.9</v>
      </c>
    </row>
    <row r="131" spans="1:11" ht="60.75" x14ac:dyDescent="0.25">
      <c r="A131" s="57" t="s">
        <v>503</v>
      </c>
      <c r="B131" s="53" t="s">
        <v>504</v>
      </c>
      <c r="C131" s="53">
        <v>227206</v>
      </c>
      <c r="D131" s="53" t="s">
        <v>216</v>
      </c>
      <c r="E131" s="53" t="s">
        <v>700</v>
      </c>
      <c r="F131" s="54" t="s">
        <v>705</v>
      </c>
      <c r="G131" s="54">
        <v>45716</v>
      </c>
      <c r="H131" s="53" t="s">
        <v>689</v>
      </c>
      <c r="I131" s="49">
        <f t="shared" si="6"/>
        <v>67142</v>
      </c>
      <c r="J131" s="49">
        <v>2845</v>
      </c>
      <c r="K131" s="56">
        <v>64297</v>
      </c>
    </row>
    <row r="132" spans="1:11" ht="60.75" x14ac:dyDescent="0.25">
      <c r="A132" s="57" t="s">
        <v>503</v>
      </c>
      <c r="B132" s="53" t="s">
        <v>504</v>
      </c>
      <c r="C132" s="53">
        <v>227206</v>
      </c>
      <c r="D132" s="53" t="s">
        <v>216</v>
      </c>
      <c r="E132" s="53" t="s">
        <v>701</v>
      </c>
      <c r="F132" s="54">
        <v>45455</v>
      </c>
      <c r="G132" s="54">
        <v>45716</v>
      </c>
      <c r="H132" s="53" t="s">
        <v>689</v>
      </c>
      <c r="I132" s="49">
        <f t="shared" si="6"/>
        <v>130159.31</v>
      </c>
      <c r="J132" s="49">
        <v>5515.23</v>
      </c>
      <c r="K132" s="56">
        <v>124644.08</v>
      </c>
    </row>
    <row r="133" spans="1:11" ht="60.75" x14ac:dyDescent="0.25">
      <c r="A133" s="57" t="s">
        <v>503</v>
      </c>
      <c r="B133" s="53" t="s">
        <v>504</v>
      </c>
      <c r="C133" s="53">
        <v>227206</v>
      </c>
      <c r="D133" s="53" t="s">
        <v>216</v>
      </c>
      <c r="E133" s="53" t="s">
        <v>702</v>
      </c>
      <c r="F133" s="54">
        <v>45455</v>
      </c>
      <c r="G133" s="54">
        <v>45716</v>
      </c>
      <c r="H133" s="53" t="s">
        <v>689</v>
      </c>
      <c r="I133" s="49">
        <f t="shared" si="6"/>
        <v>40769</v>
      </c>
      <c r="J133" s="49">
        <v>1727.5</v>
      </c>
      <c r="K133" s="56">
        <v>39041.5</v>
      </c>
    </row>
    <row r="134" spans="1:11" ht="60.75" x14ac:dyDescent="0.25">
      <c r="A134" s="57" t="s">
        <v>503</v>
      </c>
      <c r="B134" s="53" t="s">
        <v>504</v>
      </c>
      <c r="C134" s="53">
        <v>227206</v>
      </c>
      <c r="D134" s="53" t="s">
        <v>216</v>
      </c>
      <c r="E134" s="53" t="s">
        <v>703</v>
      </c>
      <c r="F134" s="54">
        <v>45455</v>
      </c>
      <c r="G134" s="54">
        <v>45716</v>
      </c>
      <c r="H134" s="53" t="s">
        <v>689</v>
      </c>
      <c r="I134" s="49">
        <f t="shared" si="6"/>
        <v>10797</v>
      </c>
      <c r="J134" s="49">
        <v>457.5</v>
      </c>
      <c r="K134" s="56">
        <v>10339.5</v>
      </c>
    </row>
    <row r="135" spans="1:11" ht="60.75" x14ac:dyDescent="0.25">
      <c r="A135" s="57" t="s">
        <v>503</v>
      </c>
      <c r="B135" s="53" t="s">
        <v>504</v>
      </c>
      <c r="C135" s="53">
        <v>227206</v>
      </c>
      <c r="D135" s="53" t="s">
        <v>216</v>
      </c>
      <c r="E135" s="53" t="s">
        <v>704</v>
      </c>
      <c r="F135" s="54">
        <v>45455</v>
      </c>
      <c r="G135" s="54">
        <v>45716</v>
      </c>
      <c r="H135" s="53" t="s">
        <v>689</v>
      </c>
      <c r="I135" s="49">
        <f t="shared" si="6"/>
        <v>9735</v>
      </c>
      <c r="J135" s="49">
        <v>412.5</v>
      </c>
      <c r="K135" s="56">
        <v>9322.5</v>
      </c>
    </row>
    <row r="136" spans="1:11" ht="40.5" x14ac:dyDescent="0.25">
      <c r="A136" s="57" t="s">
        <v>505</v>
      </c>
      <c r="B136" s="53" t="s">
        <v>506</v>
      </c>
      <c r="C136" s="53">
        <v>239905</v>
      </c>
      <c r="D136" s="53" t="s">
        <v>708</v>
      </c>
      <c r="E136" s="53" t="s">
        <v>707</v>
      </c>
      <c r="F136" s="54">
        <v>45638</v>
      </c>
      <c r="G136" s="54">
        <v>45709</v>
      </c>
      <c r="H136" s="53" t="s">
        <v>766</v>
      </c>
      <c r="I136" s="49">
        <f t="shared" si="6"/>
        <v>240258.62000000002</v>
      </c>
      <c r="J136" s="49">
        <v>10180.450000000001</v>
      </c>
      <c r="K136" s="56">
        <v>230078.17</v>
      </c>
    </row>
    <row r="137" spans="1:11" ht="40.5" x14ac:dyDescent="0.25">
      <c r="A137" s="57" t="s">
        <v>507</v>
      </c>
      <c r="B137" s="53" t="s">
        <v>508</v>
      </c>
      <c r="C137" s="53">
        <v>237205</v>
      </c>
      <c r="D137" s="53" t="s">
        <v>710</v>
      </c>
      <c r="E137" s="53" t="s">
        <v>709</v>
      </c>
      <c r="F137" s="54">
        <v>45839</v>
      </c>
      <c r="G137" s="54">
        <v>45713</v>
      </c>
      <c r="H137" s="53" t="s">
        <v>711</v>
      </c>
      <c r="I137" s="49">
        <f t="shared" si="6"/>
        <v>126880.28</v>
      </c>
      <c r="J137" s="49">
        <v>6344.01</v>
      </c>
      <c r="K137" s="56">
        <v>120536.27</v>
      </c>
    </row>
    <row r="138" spans="1:11" ht="40.5" x14ac:dyDescent="0.25">
      <c r="A138" s="57" t="s">
        <v>509</v>
      </c>
      <c r="B138" s="53" t="s">
        <v>510</v>
      </c>
      <c r="C138" s="53">
        <v>228702</v>
      </c>
      <c r="D138" s="53" t="s">
        <v>154</v>
      </c>
      <c r="E138" s="53" t="s">
        <v>712</v>
      </c>
      <c r="F138" s="54">
        <v>45749</v>
      </c>
      <c r="G138" s="54">
        <v>45712</v>
      </c>
      <c r="H138" s="53" t="s">
        <v>213</v>
      </c>
      <c r="I138" s="49">
        <f t="shared" si="6"/>
        <v>66080</v>
      </c>
      <c r="J138" s="49">
        <v>15680</v>
      </c>
      <c r="K138" s="56">
        <v>50400</v>
      </c>
    </row>
    <row r="139" spans="1:11" ht="20.25" x14ac:dyDescent="0.25">
      <c r="A139" s="57" t="s">
        <v>511</v>
      </c>
      <c r="B139" s="53" t="s">
        <v>512</v>
      </c>
      <c r="C139" s="53">
        <v>228601</v>
      </c>
      <c r="D139" s="53" t="s">
        <v>735</v>
      </c>
      <c r="E139" s="53" t="s">
        <v>713</v>
      </c>
      <c r="F139" s="54">
        <v>45302</v>
      </c>
      <c r="G139" s="54">
        <v>45666</v>
      </c>
      <c r="H139" s="53" t="s">
        <v>736</v>
      </c>
      <c r="I139" s="49">
        <f t="shared" si="6"/>
        <v>242018</v>
      </c>
      <c r="J139" s="49">
        <v>21330.400000000001</v>
      </c>
      <c r="K139" s="56">
        <v>220687.6</v>
      </c>
    </row>
    <row r="140" spans="1:11" ht="20.25" x14ac:dyDescent="0.25">
      <c r="A140" s="57" t="s">
        <v>511</v>
      </c>
      <c r="B140" s="53" t="s">
        <v>512</v>
      </c>
      <c r="C140" s="53">
        <v>228601</v>
      </c>
      <c r="D140" s="53" t="s">
        <v>735</v>
      </c>
      <c r="E140" s="53" t="s">
        <v>714</v>
      </c>
      <c r="F140" s="54">
        <v>45302</v>
      </c>
      <c r="G140" s="54">
        <v>45706</v>
      </c>
      <c r="H140" s="53" t="s">
        <v>737</v>
      </c>
      <c r="I140" s="49">
        <f t="shared" si="6"/>
        <v>40592</v>
      </c>
      <c r="J140" s="49">
        <v>3577.6</v>
      </c>
      <c r="K140" s="56">
        <v>37014.400000000001</v>
      </c>
    </row>
    <row r="141" spans="1:11" ht="20.25" x14ac:dyDescent="0.25">
      <c r="A141" s="57" t="s">
        <v>511</v>
      </c>
      <c r="B141" s="53" t="s">
        <v>512</v>
      </c>
      <c r="C141" s="53">
        <v>228601</v>
      </c>
      <c r="D141" s="53" t="s">
        <v>735</v>
      </c>
      <c r="E141" s="53" t="s">
        <v>715</v>
      </c>
      <c r="F141" s="54" t="s">
        <v>729</v>
      </c>
      <c r="G141" s="54">
        <v>45706</v>
      </c>
      <c r="H141" s="53" t="s">
        <v>737</v>
      </c>
      <c r="I141" s="49">
        <f t="shared" si="6"/>
        <v>53631</v>
      </c>
      <c r="J141" s="49">
        <v>4726.8</v>
      </c>
      <c r="K141" s="56">
        <v>48904.2</v>
      </c>
    </row>
    <row r="142" spans="1:11" ht="20.25" x14ac:dyDescent="0.25">
      <c r="A142" s="57" t="s">
        <v>511</v>
      </c>
      <c r="B142" s="53" t="s">
        <v>512</v>
      </c>
      <c r="C142" s="53">
        <v>228601</v>
      </c>
      <c r="D142" s="53" t="s">
        <v>735</v>
      </c>
      <c r="E142" s="53" t="s">
        <v>716</v>
      </c>
      <c r="F142" s="54">
        <v>45302</v>
      </c>
      <c r="G142" s="54">
        <v>45706</v>
      </c>
      <c r="H142" s="53" t="s">
        <v>737</v>
      </c>
      <c r="I142" s="49">
        <f t="shared" si="6"/>
        <v>19186.8</v>
      </c>
      <c r="J142" s="49">
        <v>1691.04</v>
      </c>
      <c r="K142" s="56">
        <v>17495.759999999998</v>
      </c>
    </row>
    <row r="143" spans="1:11" ht="20.25" x14ac:dyDescent="0.25">
      <c r="A143" s="57" t="s">
        <v>511</v>
      </c>
      <c r="B143" s="53" t="s">
        <v>512</v>
      </c>
      <c r="C143" s="53">
        <v>228601</v>
      </c>
      <c r="D143" s="53" t="s">
        <v>735</v>
      </c>
      <c r="E143" s="53" t="s">
        <v>717</v>
      </c>
      <c r="F143" s="54" t="s">
        <v>730</v>
      </c>
      <c r="G143" s="54">
        <v>45706</v>
      </c>
      <c r="H143" s="53" t="s">
        <v>737</v>
      </c>
      <c r="I143" s="49">
        <f t="shared" si="6"/>
        <v>27871.599999999999</v>
      </c>
      <c r="J143" s="49">
        <v>2456.48</v>
      </c>
      <c r="K143" s="56">
        <v>25415.119999999999</v>
      </c>
    </row>
    <row r="144" spans="1:11" ht="20.25" x14ac:dyDescent="0.25">
      <c r="A144" s="57" t="s">
        <v>511</v>
      </c>
      <c r="B144" s="53" t="s">
        <v>512</v>
      </c>
      <c r="C144" s="53">
        <v>228601</v>
      </c>
      <c r="D144" s="53" t="s">
        <v>735</v>
      </c>
      <c r="E144" s="53" t="s">
        <v>718</v>
      </c>
      <c r="F144" s="54" t="s">
        <v>731</v>
      </c>
      <c r="G144" s="54">
        <v>45706</v>
      </c>
      <c r="H144" s="53" t="s">
        <v>737</v>
      </c>
      <c r="I144" s="49">
        <f t="shared" si="6"/>
        <v>96000.08</v>
      </c>
      <c r="J144" s="49">
        <v>8461.02</v>
      </c>
      <c r="K144" s="56">
        <v>87539.06</v>
      </c>
    </row>
    <row r="145" spans="1:11" ht="20.25" x14ac:dyDescent="0.25">
      <c r="A145" s="57" t="s">
        <v>511</v>
      </c>
      <c r="B145" s="53" t="s">
        <v>512</v>
      </c>
      <c r="C145" s="53">
        <v>228601</v>
      </c>
      <c r="D145" s="53" t="s">
        <v>735</v>
      </c>
      <c r="E145" s="53" t="s">
        <v>719</v>
      </c>
      <c r="F145" s="54">
        <v>45302</v>
      </c>
      <c r="G145" s="54">
        <v>45706</v>
      </c>
      <c r="H145" s="53" t="s">
        <v>737</v>
      </c>
      <c r="I145" s="49">
        <f t="shared" si="6"/>
        <v>49973</v>
      </c>
      <c r="J145" s="49">
        <v>4404.3999999999996</v>
      </c>
      <c r="K145" s="56">
        <v>45568.6</v>
      </c>
    </row>
    <row r="146" spans="1:11" ht="20.25" x14ac:dyDescent="0.25">
      <c r="A146" s="57" t="s">
        <v>511</v>
      </c>
      <c r="B146" s="53" t="s">
        <v>512</v>
      </c>
      <c r="C146" s="53">
        <v>228601</v>
      </c>
      <c r="D146" s="53" t="s">
        <v>735</v>
      </c>
      <c r="E146" s="53" t="s">
        <v>720</v>
      </c>
      <c r="F146" s="54" t="s">
        <v>732</v>
      </c>
      <c r="G146" s="54">
        <v>45706</v>
      </c>
      <c r="H146" s="53" t="s">
        <v>737</v>
      </c>
      <c r="I146" s="49">
        <f t="shared" si="6"/>
        <v>32922</v>
      </c>
      <c r="J146" s="49">
        <v>2901.6</v>
      </c>
      <c r="K146" s="56">
        <v>30020.400000000001</v>
      </c>
    </row>
    <row r="147" spans="1:11" ht="20.25" x14ac:dyDescent="0.25">
      <c r="A147" s="57" t="s">
        <v>511</v>
      </c>
      <c r="B147" s="53" t="s">
        <v>512</v>
      </c>
      <c r="C147" s="53">
        <v>228601</v>
      </c>
      <c r="D147" s="53" t="s">
        <v>735</v>
      </c>
      <c r="E147" s="53" t="s">
        <v>721</v>
      </c>
      <c r="F147" s="54">
        <v>45334</v>
      </c>
      <c r="G147" s="54">
        <v>45706</v>
      </c>
      <c r="H147" s="53" t="s">
        <v>737</v>
      </c>
      <c r="I147" s="49">
        <f t="shared" si="6"/>
        <v>60534</v>
      </c>
      <c r="J147" s="49">
        <v>5335.2</v>
      </c>
      <c r="K147" s="49">
        <v>55198.8</v>
      </c>
    </row>
    <row r="148" spans="1:11" ht="20.25" x14ac:dyDescent="0.25">
      <c r="A148" s="57" t="s">
        <v>511</v>
      </c>
      <c r="B148" s="53" t="s">
        <v>512</v>
      </c>
      <c r="C148" s="53">
        <v>228601</v>
      </c>
      <c r="D148" s="53" t="s">
        <v>735</v>
      </c>
      <c r="E148" s="53" t="s">
        <v>722</v>
      </c>
      <c r="F148" s="54">
        <v>45394</v>
      </c>
      <c r="G148" s="54">
        <v>45706</v>
      </c>
      <c r="H148" s="53" t="s">
        <v>737</v>
      </c>
      <c r="I148" s="49">
        <f t="shared" si="6"/>
        <v>451940</v>
      </c>
      <c r="J148" s="49">
        <v>39832</v>
      </c>
      <c r="K148" s="49">
        <v>412108</v>
      </c>
    </row>
    <row r="149" spans="1:11" ht="20.25" x14ac:dyDescent="0.25">
      <c r="A149" s="57" t="s">
        <v>511</v>
      </c>
      <c r="B149" s="53" t="s">
        <v>512</v>
      </c>
      <c r="C149" s="53">
        <v>228601</v>
      </c>
      <c r="D149" s="53" t="s">
        <v>735</v>
      </c>
      <c r="E149" s="53" t="s">
        <v>723</v>
      </c>
      <c r="F149" s="54">
        <v>45638</v>
      </c>
      <c r="G149" s="54">
        <v>45706</v>
      </c>
      <c r="H149" s="53" t="s">
        <v>737</v>
      </c>
      <c r="I149" s="49">
        <f t="shared" si="6"/>
        <v>64192</v>
      </c>
      <c r="J149" s="49">
        <v>5657.6</v>
      </c>
      <c r="K149" s="49">
        <v>58534.400000000001</v>
      </c>
    </row>
    <row r="150" spans="1:11" ht="20.25" x14ac:dyDescent="0.25">
      <c r="A150" s="57" t="s">
        <v>511</v>
      </c>
      <c r="B150" s="53" t="s">
        <v>512</v>
      </c>
      <c r="C150" s="53">
        <v>228601</v>
      </c>
      <c r="D150" s="53" t="s">
        <v>735</v>
      </c>
      <c r="E150" s="53" t="s">
        <v>724</v>
      </c>
      <c r="F150" s="54" t="s">
        <v>733</v>
      </c>
      <c r="G150" s="54">
        <v>45706</v>
      </c>
      <c r="H150" s="53" t="s">
        <v>737</v>
      </c>
      <c r="I150" s="49">
        <f t="shared" si="6"/>
        <v>34220</v>
      </c>
      <c r="J150" s="49">
        <v>3016</v>
      </c>
      <c r="K150" s="49">
        <v>31204</v>
      </c>
    </row>
    <row r="151" spans="1:11" ht="20.25" x14ac:dyDescent="0.25">
      <c r="A151" s="57" t="s">
        <v>511</v>
      </c>
      <c r="B151" s="53" t="s">
        <v>512</v>
      </c>
      <c r="C151" s="53">
        <v>228601</v>
      </c>
      <c r="D151" s="53" t="s">
        <v>735</v>
      </c>
      <c r="E151" s="53" t="s">
        <v>725</v>
      </c>
      <c r="F151" s="54" t="s">
        <v>613</v>
      </c>
      <c r="G151" s="54">
        <v>45706</v>
      </c>
      <c r="H151" s="53" t="s">
        <v>737</v>
      </c>
      <c r="I151" s="49">
        <f t="shared" si="6"/>
        <v>359900</v>
      </c>
      <c r="J151" s="49">
        <v>31720</v>
      </c>
      <c r="K151" s="49">
        <v>328180</v>
      </c>
    </row>
    <row r="152" spans="1:11" ht="20.25" x14ac:dyDescent="0.25">
      <c r="A152" s="57" t="s">
        <v>511</v>
      </c>
      <c r="B152" s="53" t="s">
        <v>512</v>
      </c>
      <c r="C152" s="53">
        <v>228601</v>
      </c>
      <c r="D152" s="53" t="s">
        <v>735</v>
      </c>
      <c r="E152" s="53" t="s">
        <v>726</v>
      </c>
      <c r="F152" s="54" t="s">
        <v>734</v>
      </c>
      <c r="G152" s="54">
        <v>45706</v>
      </c>
      <c r="H152" s="53" t="s">
        <v>737</v>
      </c>
      <c r="I152" s="49">
        <f t="shared" si="6"/>
        <v>6608</v>
      </c>
      <c r="J152" s="49">
        <v>582.4</v>
      </c>
      <c r="K152" s="49">
        <v>6025.6</v>
      </c>
    </row>
    <row r="153" spans="1:11" ht="20.25" x14ac:dyDescent="0.25">
      <c r="A153" s="57" t="s">
        <v>511</v>
      </c>
      <c r="B153" s="53" t="s">
        <v>512</v>
      </c>
      <c r="C153" s="53">
        <v>228601</v>
      </c>
      <c r="D153" s="53" t="s">
        <v>735</v>
      </c>
      <c r="E153" s="53" t="s">
        <v>727</v>
      </c>
      <c r="F153" s="54" t="s">
        <v>734</v>
      </c>
      <c r="G153" s="54">
        <v>45706</v>
      </c>
      <c r="H153" s="53" t="s">
        <v>737</v>
      </c>
      <c r="I153" s="49">
        <f t="shared" si="6"/>
        <v>8260</v>
      </c>
      <c r="J153" s="49">
        <v>728</v>
      </c>
      <c r="K153" s="49">
        <v>7532</v>
      </c>
    </row>
    <row r="154" spans="1:11" ht="20.25" x14ac:dyDescent="0.25">
      <c r="A154" s="57" t="s">
        <v>511</v>
      </c>
      <c r="B154" s="53" t="s">
        <v>512</v>
      </c>
      <c r="C154" s="53">
        <v>228601</v>
      </c>
      <c r="D154" s="53" t="s">
        <v>735</v>
      </c>
      <c r="E154" s="53" t="s">
        <v>728</v>
      </c>
      <c r="F154" s="54" t="s">
        <v>198</v>
      </c>
      <c r="G154" s="54">
        <v>45706</v>
      </c>
      <c r="H154" s="53" t="s">
        <v>738</v>
      </c>
      <c r="I154" s="49">
        <f t="shared" si="6"/>
        <v>20709</v>
      </c>
      <c r="J154" s="49">
        <v>1825.2</v>
      </c>
      <c r="K154" s="49">
        <v>18883.8</v>
      </c>
    </row>
    <row r="155" spans="1:11" ht="40.5" x14ac:dyDescent="0.25">
      <c r="A155" s="57" t="s">
        <v>513</v>
      </c>
      <c r="B155" s="53" t="s">
        <v>514</v>
      </c>
      <c r="C155" s="53">
        <v>221701</v>
      </c>
      <c r="D155" s="47" t="s">
        <v>244</v>
      </c>
      <c r="E155" s="47" t="s">
        <v>739</v>
      </c>
      <c r="F155" s="54">
        <v>45484</v>
      </c>
      <c r="G155" s="54">
        <v>45706</v>
      </c>
      <c r="H155" s="47" t="s">
        <v>747</v>
      </c>
      <c r="I155" s="49">
        <f t="shared" si="6"/>
        <v>5554</v>
      </c>
      <c r="J155" s="49"/>
      <c r="K155" s="49">
        <v>5554</v>
      </c>
    </row>
    <row r="156" spans="1:11" ht="40.5" x14ac:dyDescent="0.25">
      <c r="A156" s="57" t="s">
        <v>513</v>
      </c>
      <c r="B156" s="53" t="s">
        <v>514</v>
      </c>
      <c r="C156" s="53">
        <v>221701</v>
      </c>
      <c r="D156" s="47" t="s">
        <v>244</v>
      </c>
      <c r="E156" s="47" t="s">
        <v>740</v>
      </c>
      <c r="F156" s="54">
        <v>45870</v>
      </c>
      <c r="G156" s="54">
        <v>45707</v>
      </c>
      <c r="H156" s="47" t="s">
        <v>764</v>
      </c>
      <c r="I156" s="49">
        <f t="shared" si="6"/>
        <v>7189</v>
      </c>
      <c r="J156" s="49"/>
      <c r="K156" s="49">
        <v>7189</v>
      </c>
    </row>
    <row r="157" spans="1:11" ht="40.5" x14ac:dyDescent="0.25">
      <c r="A157" s="57" t="s">
        <v>513</v>
      </c>
      <c r="B157" s="53" t="s">
        <v>514</v>
      </c>
      <c r="C157" s="53">
        <v>221701</v>
      </c>
      <c r="D157" s="47" t="s">
        <v>244</v>
      </c>
      <c r="E157" s="47" t="s">
        <v>741</v>
      </c>
      <c r="F157" s="48">
        <v>45455</v>
      </c>
      <c r="G157" s="54">
        <v>45707</v>
      </c>
      <c r="H157" s="47" t="s">
        <v>765</v>
      </c>
      <c r="I157" s="49">
        <f t="shared" si="6"/>
        <v>6927</v>
      </c>
      <c r="J157" s="49"/>
      <c r="K157" s="49">
        <v>6927</v>
      </c>
    </row>
    <row r="158" spans="1:11" s="18" customFormat="1" ht="60.75" x14ac:dyDescent="0.25">
      <c r="A158" s="57" t="s">
        <v>515</v>
      </c>
      <c r="B158" s="53" t="s">
        <v>516</v>
      </c>
      <c r="C158" s="53">
        <v>227206</v>
      </c>
      <c r="D158" s="47" t="s">
        <v>216</v>
      </c>
      <c r="E158" s="47" t="s">
        <v>751</v>
      </c>
      <c r="F158" s="48">
        <v>45659</v>
      </c>
      <c r="G158" s="48">
        <v>45716</v>
      </c>
      <c r="H158" s="47" t="s">
        <v>689</v>
      </c>
      <c r="I158" s="49">
        <f t="shared" si="6"/>
        <v>10807.76</v>
      </c>
      <c r="J158" s="49"/>
      <c r="K158" s="49">
        <v>10807.76</v>
      </c>
    </row>
    <row r="159" spans="1:11" s="18" customFormat="1" ht="60.75" x14ac:dyDescent="0.25">
      <c r="A159" s="57" t="s">
        <v>515</v>
      </c>
      <c r="B159" s="53" t="s">
        <v>516</v>
      </c>
      <c r="C159" s="53">
        <v>227206</v>
      </c>
      <c r="D159" s="47" t="s">
        <v>216</v>
      </c>
      <c r="E159" s="47" t="s">
        <v>752</v>
      </c>
      <c r="F159" s="48">
        <v>45718</v>
      </c>
      <c r="G159" s="48">
        <v>45716</v>
      </c>
      <c r="H159" s="47" t="s">
        <v>689</v>
      </c>
      <c r="I159" s="49">
        <f t="shared" si="6"/>
        <v>10738.7</v>
      </c>
      <c r="J159" s="49"/>
      <c r="K159" s="49">
        <v>10738.7</v>
      </c>
    </row>
    <row r="160" spans="1:11" s="18" customFormat="1" ht="40.5" customHeight="1" x14ac:dyDescent="0.25">
      <c r="A160" s="57" t="s">
        <v>515</v>
      </c>
      <c r="B160" s="53" t="s">
        <v>516</v>
      </c>
      <c r="C160" s="53">
        <v>227206</v>
      </c>
      <c r="D160" s="47" t="s">
        <v>216</v>
      </c>
      <c r="E160" s="47" t="s">
        <v>753</v>
      </c>
      <c r="F160" s="48">
        <v>45932</v>
      </c>
      <c r="G160" s="48">
        <v>45716</v>
      </c>
      <c r="H160" s="53" t="s">
        <v>689</v>
      </c>
      <c r="I160" s="49">
        <f t="shared" si="6"/>
        <v>13684.32</v>
      </c>
      <c r="J160" s="49"/>
      <c r="K160" s="49">
        <v>13684.32</v>
      </c>
    </row>
    <row r="161" spans="1:15" s="18" customFormat="1" ht="43.5" customHeight="1" x14ac:dyDescent="0.25">
      <c r="A161" s="52" t="s">
        <v>517</v>
      </c>
      <c r="B161" s="47" t="s">
        <v>518</v>
      </c>
      <c r="C161" s="47">
        <v>226301</v>
      </c>
      <c r="D161" s="47" t="s">
        <v>643</v>
      </c>
      <c r="E161" s="47" t="s">
        <v>774</v>
      </c>
      <c r="F161" s="48">
        <v>45659</v>
      </c>
      <c r="G161" s="48">
        <v>45716</v>
      </c>
      <c r="H161" s="53" t="s">
        <v>775</v>
      </c>
      <c r="I161" s="49">
        <f>+K161+J161</f>
        <v>1117613.93</v>
      </c>
      <c r="J161" s="49"/>
      <c r="K161" s="49">
        <v>1117613.93</v>
      </c>
    </row>
    <row r="162" spans="1:15" s="18" customFormat="1" ht="40.5" x14ac:dyDescent="0.25">
      <c r="A162" s="52" t="s">
        <v>519</v>
      </c>
      <c r="B162" s="47" t="s">
        <v>520</v>
      </c>
      <c r="C162" s="47">
        <v>239601</v>
      </c>
      <c r="D162" s="47" t="s">
        <v>357</v>
      </c>
      <c r="E162" s="47" t="s">
        <v>778</v>
      </c>
      <c r="F162" s="48" t="s">
        <v>781</v>
      </c>
      <c r="G162" s="48">
        <v>45713</v>
      </c>
      <c r="H162" s="47" t="s">
        <v>795</v>
      </c>
      <c r="I162" s="49">
        <f>+J162+K162</f>
        <v>69620</v>
      </c>
      <c r="J162" s="49">
        <v>2950</v>
      </c>
      <c r="K162" s="49">
        <v>66670</v>
      </c>
      <c r="L162" s="29"/>
      <c r="M162" s="29"/>
      <c r="N162" s="29"/>
      <c r="O162" s="29"/>
    </row>
    <row r="163" spans="1:15" s="18" customFormat="1" ht="40.5" x14ac:dyDescent="0.25">
      <c r="A163" s="52" t="s">
        <v>519</v>
      </c>
      <c r="B163" s="47" t="s">
        <v>520</v>
      </c>
      <c r="C163" s="47">
        <v>237106</v>
      </c>
      <c r="D163" s="47" t="s">
        <v>201</v>
      </c>
      <c r="E163" s="47" t="s">
        <v>778</v>
      </c>
      <c r="F163" s="48" t="s">
        <v>781</v>
      </c>
      <c r="G163" s="48">
        <v>45713</v>
      </c>
      <c r="H163" s="47" t="s">
        <v>795</v>
      </c>
      <c r="I163" s="49">
        <f>+J163+K163</f>
        <v>149270</v>
      </c>
      <c r="J163" s="49">
        <v>6325</v>
      </c>
      <c r="K163" s="49">
        <v>142945</v>
      </c>
      <c r="L163" s="29"/>
      <c r="M163" s="29"/>
      <c r="N163" s="29"/>
      <c r="O163" s="29"/>
    </row>
    <row r="164" spans="1:15" ht="60.75" x14ac:dyDescent="0.25">
      <c r="A164" s="52" t="s">
        <v>519</v>
      </c>
      <c r="B164" s="47" t="s">
        <v>520</v>
      </c>
      <c r="C164" s="47">
        <v>227207</v>
      </c>
      <c r="D164" s="47" t="s">
        <v>874</v>
      </c>
      <c r="E164" s="47" t="s">
        <v>779</v>
      </c>
      <c r="F164" s="48" t="s">
        <v>782</v>
      </c>
      <c r="G164" s="48">
        <v>45713</v>
      </c>
      <c r="H164" s="47" t="s">
        <v>797</v>
      </c>
      <c r="I164" s="49">
        <f>+J164+K164</f>
        <v>250012.5</v>
      </c>
      <c r="J164" s="49">
        <v>10593.75</v>
      </c>
      <c r="K164" s="49">
        <v>239418.75</v>
      </c>
      <c r="L164" s="17"/>
      <c r="M164" s="17"/>
      <c r="N164" s="17"/>
      <c r="O164" s="17"/>
    </row>
    <row r="165" spans="1:15" ht="60.75" x14ac:dyDescent="0.25">
      <c r="A165" s="52" t="s">
        <v>519</v>
      </c>
      <c r="B165" s="47" t="s">
        <v>520</v>
      </c>
      <c r="C165" s="47">
        <v>227207</v>
      </c>
      <c r="D165" s="47" t="s">
        <v>874</v>
      </c>
      <c r="E165" s="47" t="s">
        <v>780</v>
      </c>
      <c r="F165" s="48" t="s">
        <v>781</v>
      </c>
      <c r="G165" s="48">
        <v>45713</v>
      </c>
      <c r="H165" s="47" t="s">
        <v>798</v>
      </c>
      <c r="I165" s="49">
        <f>+J165+K165</f>
        <v>206500</v>
      </c>
      <c r="J165" s="49">
        <v>8750</v>
      </c>
      <c r="K165" s="49">
        <v>197750</v>
      </c>
    </row>
    <row r="166" spans="1:15" ht="40.5" x14ac:dyDescent="0.25">
      <c r="A166" s="52" t="s">
        <v>521</v>
      </c>
      <c r="B166" s="47" t="s">
        <v>522</v>
      </c>
      <c r="C166" s="47">
        <v>228702</v>
      </c>
      <c r="D166" s="47" t="s">
        <v>154</v>
      </c>
      <c r="E166" s="47" t="s">
        <v>803</v>
      </c>
      <c r="F166" s="48" t="s">
        <v>864</v>
      </c>
      <c r="G166" s="48">
        <v>45454</v>
      </c>
      <c r="H166" s="47" t="s">
        <v>284</v>
      </c>
      <c r="I166" s="49">
        <f>+K166+J166</f>
        <v>23600</v>
      </c>
      <c r="J166" s="49">
        <v>5600</v>
      </c>
      <c r="K166" s="49">
        <v>18000</v>
      </c>
    </row>
    <row r="167" spans="1:15" ht="40.5" x14ac:dyDescent="0.25">
      <c r="A167" s="52" t="s">
        <v>523</v>
      </c>
      <c r="B167" s="47" t="s">
        <v>524</v>
      </c>
      <c r="C167" s="47">
        <v>241401</v>
      </c>
      <c r="D167" s="47" t="s">
        <v>759</v>
      </c>
      <c r="E167" s="47" t="s">
        <v>870</v>
      </c>
      <c r="F167" s="48" t="s">
        <v>876</v>
      </c>
      <c r="G167" s="48">
        <v>45447</v>
      </c>
      <c r="H167" s="47" t="s">
        <v>875</v>
      </c>
      <c r="I167" s="49">
        <f t="shared" ref="I167:I210" si="7">+K167+J167</f>
        <v>2650</v>
      </c>
      <c r="J167" s="49">
        <v>132.5</v>
      </c>
      <c r="K167" s="49">
        <v>2517.5</v>
      </c>
    </row>
    <row r="168" spans="1:15" ht="60.75" x14ac:dyDescent="0.25">
      <c r="A168" s="52" t="s">
        <v>525</v>
      </c>
      <c r="B168" s="47" t="s">
        <v>526</v>
      </c>
      <c r="C168" s="47">
        <v>227206</v>
      </c>
      <c r="D168" s="47" t="s">
        <v>293</v>
      </c>
      <c r="E168" s="47" t="s">
        <v>863</v>
      </c>
      <c r="F168" s="48">
        <v>45519</v>
      </c>
      <c r="G168" s="48">
        <v>45698</v>
      </c>
      <c r="H168" s="47" t="s">
        <v>689</v>
      </c>
      <c r="I168" s="49">
        <f t="shared" si="7"/>
        <v>15210.2</v>
      </c>
      <c r="J168" s="49">
        <v>644.5</v>
      </c>
      <c r="K168" s="49">
        <v>14565.7</v>
      </c>
    </row>
    <row r="169" spans="1:15" ht="60.75" x14ac:dyDescent="0.25">
      <c r="A169" s="52" t="s">
        <v>525</v>
      </c>
      <c r="B169" s="47" t="s">
        <v>526</v>
      </c>
      <c r="C169" s="47">
        <v>227206</v>
      </c>
      <c r="D169" s="47" t="s">
        <v>293</v>
      </c>
      <c r="E169" s="47" t="s">
        <v>865</v>
      </c>
      <c r="F169" s="48">
        <v>45519</v>
      </c>
      <c r="G169" s="48">
        <v>45698</v>
      </c>
      <c r="H169" s="47" t="s">
        <v>689</v>
      </c>
      <c r="I169" s="49">
        <f t="shared" si="7"/>
        <v>31659.4</v>
      </c>
      <c r="J169" s="49">
        <v>1341.5</v>
      </c>
      <c r="K169" s="49">
        <v>30317.9</v>
      </c>
    </row>
    <row r="170" spans="1:15" ht="60.75" x14ac:dyDescent="0.25">
      <c r="A170" s="52" t="s">
        <v>525</v>
      </c>
      <c r="B170" s="47" t="s">
        <v>526</v>
      </c>
      <c r="C170" s="47">
        <v>227206</v>
      </c>
      <c r="D170" s="47" t="s">
        <v>293</v>
      </c>
      <c r="E170" s="47" t="s">
        <v>866</v>
      </c>
      <c r="F170" s="48">
        <v>45560</v>
      </c>
      <c r="G170" s="48">
        <v>45698</v>
      </c>
      <c r="H170" s="47" t="s">
        <v>689</v>
      </c>
      <c r="I170" s="49">
        <f t="shared" si="7"/>
        <v>21523.200000000001</v>
      </c>
      <c r="J170" s="49">
        <v>912</v>
      </c>
      <c r="K170" s="49">
        <v>20611.2</v>
      </c>
    </row>
    <row r="171" spans="1:15" ht="60.75" x14ac:dyDescent="0.25">
      <c r="A171" s="52" t="s">
        <v>525</v>
      </c>
      <c r="B171" s="47" t="s">
        <v>526</v>
      </c>
      <c r="C171" s="47">
        <v>227206</v>
      </c>
      <c r="D171" s="47" t="s">
        <v>293</v>
      </c>
      <c r="E171" s="47" t="s">
        <v>867</v>
      </c>
      <c r="F171" s="48">
        <v>45560</v>
      </c>
      <c r="G171" s="48">
        <v>45698</v>
      </c>
      <c r="H171" s="47" t="s">
        <v>689</v>
      </c>
      <c r="I171" s="49">
        <f t="shared" si="7"/>
        <v>71732.789999999994</v>
      </c>
      <c r="J171" s="49">
        <v>3039.53</v>
      </c>
      <c r="K171" s="49">
        <v>68693.259999999995</v>
      </c>
    </row>
    <row r="172" spans="1:15" ht="60.75" x14ac:dyDescent="0.25">
      <c r="A172" s="52" t="s">
        <v>525</v>
      </c>
      <c r="B172" s="47" t="s">
        <v>526</v>
      </c>
      <c r="C172" s="47">
        <v>227206</v>
      </c>
      <c r="D172" s="47" t="s">
        <v>293</v>
      </c>
      <c r="E172" s="47" t="s">
        <v>868</v>
      </c>
      <c r="F172" s="48">
        <v>45617</v>
      </c>
      <c r="G172" s="48">
        <v>45698</v>
      </c>
      <c r="H172" s="47" t="s">
        <v>689</v>
      </c>
      <c r="I172" s="49">
        <f t="shared" si="7"/>
        <v>37508.659999999996</v>
      </c>
      <c r="J172" s="49">
        <v>1589.35</v>
      </c>
      <c r="K172" s="49">
        <v>35919.31</v>
      </c>
    </row>
    <row r="173" spans="1:15" ht="60.75" x14ac:dyDescent="0.25">
      <c r="A173" s="52" t="s">
        <v>525</v>
      </c>
      <c r="B173" s="47" t="s">
        <v>526</v>
      </c>
      <c r="C173" s="47">
        <v>227206</v>
      </c>
      <c r="D173" s="47" t="s">
        <v>293</v>
      </c>
      <c r="E173" s="47" t="s">
        <v>869</v>
      </c>
      <c r="F173" s="48">
        <v>45659</v>
      </c>
      <c r="G173" s="48">
        <v>45705</v>
      </c>
      <c r="H173" s="47" t="s">
        <v>689</v>
      </c>
      <c r="I173" s="49">
        <f t="shared" si="7"/>
        <v>68829.399999999994</v>
      </c>
      <c r="J173" s="49">
        <v>2916.5</v>
      </c>
      <c r="K173" s="49">
        <v>65912.899999999994</v>
      </c>
    </row>
    <row r="174" spans="1:15" ht="60.75" x14ac:dyDescent="0.25">
      <c r="A174" s="52" t="s">
        <v>525</v>
      </c>
      <c r="B174" s="47" t="s">
        <v>526</v>
      </c>
      <c r="C174" s="47">
        <v>227206</v>
      </c>
      <c r="D174" s="47" t="s">
        <v>293</v>
      </c>
      <c r="E174" s="47" t="s">
        <v>871</v>
      </c>
      <c r="F174" s="48">
        <v>45659</v>
      </c>
      <c r="G174" s="48">
        <v>45705</v>
      </c>
      <c r="H174" s="47" t="s">
        <v>689</v>
      </c>
      <c r="I174" s="49">
        <f t="shared" si="7"/>
        <v>74311.09</v>
      </c>
      <c r="J174" s="49">
        <v>3148.78</v>
      </c>
      <c r="K174" s="49">
        <v>71162.31</v>
      </c>
    </row>
    <row r="175" spans="1:15" ht="60.75" x14ac:dyDescent="0.25">
      <c r="A175" s="52" t="s">
        <v>525</v>
      </c>
      <c r="B175" s="47" t="s">
        <v>526</v>
      </c>
      <c r="C175" s="47">
        <v>227206</v>
      </c>
      <c r="D175" s="47" t="s">
        <v>293</v>
      </c>
      <c r="E175" s="47" t="s">
        <v>872</v>
      </c>
      <c r="F175" s="48">
        <v>45670</v>
      </c>
      <c r="G175" s="48">
        <v>45705</v>
      </c>
      <c r="H175" s="47" t="s">
        <v>689</v>
      </c>
      <c r="I175" s="49">
        <f t="shared" si="7"/>
        <v>62504.6</v>
      </c>
      <c r="J175" s="49">
        <v>2648.5</v>
      </c>
      <c r="K175" s="49">
        <v>59856.1</v>
      </c>
    </row>
    <row r="176" spans="1:15" ht="60.75" x14ac:dyDescent="0.25">
      <c r="A176" s="52" t="s">
        <v>525</v>
      </c>
      <c r="B176" s="47" t="s">
        <v>526</v>
      </c>
      <c r="C176" s="47">
        <v>227206</v>
      </c>
      <c r="D176" s="47" t="s">
        <v>293</v>
      </c>
      <c r="E176" s="47" t="s">
        <v>873</v>
      </c>
      <c r="F176" s="48">
        <v>45659</v>
      </c>
      <c r="G176" s="48">
        <v>45705</v>
      </c>
      <c r="H176" s="47" t="s">
        <v>689</v>
      </c>
      <c r="I176" s="49">
        <f t="shared" si="7"/>
        <v>43988.04</v>
      </c>
      <c r="J176" s="49">
        <v>1863.9</v>
      </c>
      <c r="K176" s="49">
        <v>42124.14</v>
      </c>
    </row>
    <row r="177" spans="1:11" ht="60.75" x14ac:dyDescent="0.25">
      <c r="A177" s="52" t="s">
        <v>527</v>
      </c>
      <c r="B177" s="47" t="s">
        <v>528</v>
      </c>
      <c r="C177" s="47">
        <v>227206</v>
      </c>
      <c r="D177" s="47" t="s">
        <v>293</v>
      </c>
      <c r="E177" s="47" t="s">
        <v>861</v>
      </c>
      <c r="F177" s="48">
        <v>45602</v>
      </c>
      <c r="G177" s="48">
        <v>45699</v>
      </c>
      <c r="H177" s="47" t="s">
        <v>862</v>
      </c>
      <c r="I177" s="49">
        <f t="shared" si="7"/>
        <v>118735.09</v>
      </c>
      <c r="J177" s="49">
        <v>5031.1499999999996</v>
      </c>
      <c r="K177" s="49">
        <v>113703.94</v>
      </c>
    </row>
    <row r="178" spans="1:11" ht="40.5" x14ac:dyDescent="0.25">
      <c r="A178" s="52" t="s">
        <v>529</v>
      </c>
      <c r="B178" s="47" t="s">
        <v>530</v>
      </c>
      <c r="C178" s="47">
        <v>226301</v>
      </c>
      <c r="D178" s="47" t="s">
        <v>643</v>
      </c>
      <c r="E178" s="47" t="s">
        <v>857</v>
      </c>
      <c r="F178" s="48">
        <v>45693</v>
      </c>
      <c r="G178" s="48">
        <v>45716</v>
      </c>
      <c r="H178" s="47" t="s">
        <v>858</v>
      </c>
      <c r="I178" s="49">
        <f t="shared" si="7"/>
        <v>34.799999999999997</v>
      </c>
      <c r="J178" s="49">
        <v>0</v>
      </c>
      <c r="K178" s="49">
        <v>34.799999999999997</v>
      </c>
    </row>
    <row r="179" spans="1:11" ht="40.5" x14ac:dyDescent="0.25">
      <c r="A179" s="52" t="s">
        <v>529</v>
      </c>
      <c r="B179" s="47" t="s">
        <v>530</v>
      </c>
      <c r="C179" s="47">
        <v>226301</v>
      </c>
      <c r="D179" s="47" t="s">
        <v>643</v>
      </c>
      <c r="E179" s="47" t="s">
        <v>859</v>
      </c>
      <c r="F179" s="48">
        <v>45689</v>
      </c>
      <c r="G179" s="48">
        <v>45716</v>
      </c>
      <c r="H179" s="47" t="s">
        <v>860</v>
      </c>
      <c r="I179" s="49">
        <f t="shared" si="7"/>
        <v>752956</v>
      </c>
      <c r="J179" s="49">
        <v>0</v>
      </c>
      <c r="K179" s="49">
        <v>752956</v>
      </c>
    </row>
    <row r="180" spans="1:11" ht="60.75" x14ac:dyDescent="0.25">
      <c r="A180" s="52" t="s">
        <v>531</v>
      </c>
      <c r="B180" s="47" t="s">
        <v>532</v>
      </c>
      <c r="C180" s="47">
        <v>227206</v>
      </c>
      <c r="D180" s="47" t="s">
        <v>293</v>
      </c>
      <c r="E180" s="47" t="s">
        <v>855</v>
      </c>
      <c r="F180" s="48">
        <v>45679</v>
      </c>
      <c r="G180" s="48">
        <v>45708</v>
      </c>
      <c r="H180" s="47" t="s">
        <v>856</v>
      </c>
      <c r="I180" s="49">
        <f t="shared" si="7"/>
        <v>100184.6</v>
      </c>
      <c r="J180" s="49">
        <v>4245.1099999999997</v>
      </c>
      <c r="K180" s="49">
        <v>95939.49</v>
      </c>
    </row>
    <row r="181" spans="1:11" ht="40.5" x14ac:dyDescent="0.25">
      <c r="A181" s="52" t="s">
        <v>533</v>
      </c>
      <c r="B181" s="47" t="s">
        <v>534</v>
      </c>
      <c r="C181" s="47">
        <v>228702</v>
      </c>
      <c r="D181" s="47" t="s">
        <v>284</v>
      </c>
      <c r="E181" s="47" t="s">
        <v>853</v>
      </c>
      <c r="F181" s="48">
        <v>45641</v>
      </c>
      <c r="G181" s="48">
        <v>45714</v>
      </c>
      <c r="H181" s="47" t="s">
        <v>854</v>
      </c>
      <c r="I181" s="49">
        <f t="shared" si="7"/>
        <v>236000</v>
      </c>
      <c r="J181" s="49">
        <v>56000</v>
      </c>
      <c r="K181" s="49">
        <v>180000</v>
      </c>
    </row>
    <row r="182" spans="1:11" ht="40.5" x14ac:dyDescent="0.25">
      <c r="A182" s="52" t="s">
        <v>535</v>
      </c>
      <c r="B182" s="47" t="s">
        <v>536</v>
      </c>
      <c r="C182" s="47">
        <v>225101</v>
      </c>
      <c r="D182" s="47" t="s">
        <v>758</v>
      </c>
      <c r="E182" s="47" t="s">
        <v>851</v>
      </c>
      <c r="F182" s="48">
        <v>45639</v>
      </c>
      <c r="G182" s="48">
        <v>45700</v>
      </c>
      <c r="H182" s="47" t="s">
        <v>852</v>
      </c>
      <c r="I182" s="49">
        <f t="shared" si="7"/>
        <v>4939300</v>
      </c>
      <c r="J182" s="49">
        <v>209292.37</v>
      </c>
      <c r="K182" s="49">
        <v>4730007.63</v>
      </c>
    </row>
    <row r="183" spans="1:11" ht="60.75" x14ac:dyDescent="0.25">
      <c r="A183" s="52" t="s">
        <v>537</v>
      </c>
      <c r="B183" s="47" t="s">
        <v>538</v>
      </c>
      <c r="C183" s="47">
        <v>237102</v>
      </c>
      <c r="D183" s="47" t="s">
        <v>311</v>
      </c>
      <c r="E183" s="47" t="s">
        <v>849</v>
      </c>
      <c r="F183" s="48">
        <v>45680</v>
      </c>
      <c r="G183" s="48">
        <v>45714</v>
      </c>
      <c r="H183" s="47" t="s">
        <v>850</v>
      </c>
      <c r="I183" s="49">
        <f t="shared" si="7"/>
        <v>150000</v>
      </c>
      <c r="J183" s="49">
        <v>7500</v>
      </c>
      <c r="K183" s="49">
        <v>142500</v>
      </c>
    </row>
    <row r="184" spans="1:11" ht="40.5" x14ac:dyDescent="0.25">
      <c r="A184" s="52" t="s">
        <v>539</v>
      </c>
      <c r="B184" s="47" t="s">
        <v>540</v>
      </c>
      <c r="C184" s="47">
        <v>228702</v>
      </c>
      <c r="D184" s="53" t="s">
        <v>284</v>
      </c>
      <c r="E184" s="47" t="s">
        <v>847</v>
      </c>
      <c r="F184" s="48">
        <v>45705</v>
      </c>
      <c r="G184" s="48">
        <v>45714</v>
      </c>
      <c r="H184" s="47" t="s">
        <v>848</v>
      </c>
      <c r="I184" s="49">
        <f t="shared" si="7"/>
        <v>708000</v>
      </c>
      <c r="J184" s="49">
        <v>168000</v>
      </c>
      <c r="K184" s="49">
        <v>540000</v>
      </c>
    </row>
    <row r="185" spans="1:11" ht="40.5" x14ac:dyDescent="0.25">
      <c r="A185" s="52" t="s">
        <v>541</v>
      </c>
      <c r="B185" s="47" t="s">
        <v>542</v>
      </c>
      <c r="C185" s="47">
        <v>228702</v>
      </c>
      <c r="D185" s="47" t="s">
        <v>284</v>
      </c>
      <c r="E185" s="47" t="s">
        <v>845</v>
      </c>
      <c r="F185" s="54">
        <v>45687</v>
      </c>
      <c r="G185" s="48">
        <v>45714</v>
      </c>
      <c r="H185" s="47" t="s">
        <v>846</v>
      </c>
      <c r="I185" s="49">
        <f t="shared" si="7"/>
        <v>699150</v>
      </c>
      <c r="J185" s="49">
        <v>165900</v>
      </c>
      <c r="K185" s="49">
        <v>533250</v>
      </c>
    </row>
    <row r="186" spans="1:11" ht="40.5" x14ac:dyDescent="0.25">
      <c r="A186" s="52" t="s">
        <v>543</v>
      </c>
      <c r="B186" s="47" t="s">
        <v>544</v>
      </c>
      <c r="C186" s="47">
        <v>228702</v>
      </c>
      <c r="D186" s="47" t="s">
        <v>284</v>
      </c>
      <c r="E186" s="47" t="s">
        <v>843</v>
      </c>
      <c r="F186" s="54">
        <v>45687</v>
      </c>
      <c r="G186" s="48">
        <v>45714</v>
      </c>
      <c r="H186" s="47" t="s">
        <v>844</v>
      </c>
      <c r="I186" s="49">
        <f t="shared" si="7"/>
        <v>1602062.4</v>
      </c>
      <c r="J186" s="49">
        <v>380150.4</v>
      </c>
      <c r="K186" s="49">
        <v>1221912</v>
      </c>
    </row>
    <row r="187" spans="1:11" ht="81" x14ac:dyDescent="0.25">
      <c r="A187" s="52" t="s">
        <v>545</v>
      </c>
      <c r="B187" s="47" t="s">
        <v>546</v>
      </c>
      <c r="C187" s="47">
        <v>228705</v>
      </c>
      <c r="D187" s="47" t="s">
        <v>776</v>
      </c>
      <c r="E187" s="47" t="s">
        <v>405</v>
      </c>
      <c r="F187" s="54">
        <v>45656</v>
      </c>
      <c r="G187" s="48">
        <v>45687</v>
      </c>
      <c r="H187" s="47" t="s">
        <v>842</v>
      </c>
      <c r="I187" s="49">
        <f t="shared" si="7"/>
        <v>38014.097199999997</v>
      </c>
      <c r="J187" s="49">
        <v>3077.0272</v>
      </c>
      <c r="K187" s="49">
        <v>34937.07</v>
      </c>
    </row>
    <row r="188" spans="1:11" ht="81" x14ac:dyDescent="0.25">
      <c r="A188" s="52" t="s">
        <v>545</v>
      </c>
      <c r="B188" s="47" t="s">
        <v>546</v>
      </c>
      <c r="C188" s="47">
        <v>228705</v>
      </c>
      <c r="D188" s="47" t="s">
        <v>776</v>
      </c>
      <c r="E188" s="47" t="s">
        <v>838</v>
      </c>
      <c r="F188" s="54">
        <v>45656</v>
      </c>
      <c r="G188" s="48">
        <v>45687</v>
      </c>
      <c r="H188" s="47" t="s">
        <v>842</v>
      </c>
      <c r="I188" s="49">
        <f t="shared" si="7"/>
        <v>75856.397599999997</v>
      </c>
      <c r="J188" s="49">
        <v>3376.8176000000003</v>
      </c>
      <c r="K188" s="49">
        <v>72479.58</v>
      </c>
    </row>
    <row r="189" spans="1:11" ht="81" x14ac:dyDescent="0.25">
      <c r="A189" s="52" t="s">
        <v>545</v>
      </c>
      <c r="B189" s="47" t="s">
        <v>546</v>
      </c>
      <c r="C189" s="47">
        <v>228705</v>
      </c>
      <c r="D189" s="47" t="s">
        <v>776</v>
      </c>
      <c r="E189" s="47" t="s">
        <v>839</v>
      </c>
      <c r="F189" s="54">
        <v>45656</v>
      </c>
      <c r="G189" s="48">
        <v>45687</v>
      </c>
      <c r="H189" s="47" t="s">
        <v>842</v>
      </c>
      <c r="I189" s="49">
        <f t="shared" si="7"/>
        <v>84326.6008</v>
      </c>
      <c r="J189" s="49">
        <v>7005.4607999999998</v>
      </c>
      <c r="K189" s="49">
        <v>77321.14</v>
      </c>
    </row>
    <row r="190" spans="1:11" ht="81" x14ac:dyDescent="0.25">
      <c r="A190" s="52" t="s">
        <v>545</v>
      </c>
      <c r="B190" s="47" t="s">
        <v>546</v>
      </c>
      <c r="C190" s="47">
        <v>228705</v>
      </c>
      <c r="D190" s="47" t="s">
        <v>776</v>
      </c>
      <c r="E190" s="47" t="s">
        <v>840</v>
      </c>
      <c r="F190" s="54">
        <v>45656</v>
      </c>
      <c r="G190" s="48">
        <v>45691</v>
      </c>
      <c r="H190" s="47" t="s">
        <v>842</v>
      </c>
      <c r="I190" s="49">
        <f t="shared" si="7"/>
        <v>39308.809200000003</v>
      </c>
      <c r="J190" s="49">
        <v>7473.4192000000003</v>
      </c>
      <c r="K190" s="49">
        <v>31835.39</v>
      </c>
    </row>
    <row r="191" spans="1:11" ht="81" x14ac:dyDescent="0.25">
      <c r="A191" s="52" t="s">
        <v>545</v>
      </c>
      <c r="B191" s="47" t="s">
        <v>546</v>
      </c>
      <c r="C191" s="47">
        <v>228705</v>
      </c>
      <c r="D191" s="47" t="s">
        <v>776</v>
      </c>
      <c r="E191" s="47" t="s">
        <v>841</v>
      </c>
      <c r="F191" s="54">
        <v>45664</v>
      </c>
      <c r="G191" s="48">
        <v>45698</v>
      </c>
      <c r="H191" s="47" t="s">
        <v>842</v>
      </c>
      <c r="I191" s="49">
        <f t="shared" si="7"/>
        <v>70826.364400000006</v>
      </c>
      <c r="J191" s="49">
        <v>6242.3243999999995</v>
      </c>
      <c r="K191" s="49">
        <v>64584.04</v>
      </c>
    </row>
    <row r="192" spans="1:11" ht="60.75" x14ac:dyDescent="0.25">
      <c r="A192" s="52" t="s">
        <v>547</v>
      </c>
      <c r="B192" s="47" t="s">
        <v>548</v>
      </c>
      <c r="C192" s="47">
        <v>261101</v>
      </c>
      <c r="D192" s="47" t="s">
        <v>807</v>
      </c>
      <c r="E192" s="47" t="s">
        <v>348</v>
      </c>
      <c r="F192" s="54">
        <v>45540</v>
      </c>
      <c r="G192" s="48">
        <v>45698</v>
      </c>
      <c r="H192" s="47" t="s">
        <v>826</v>
      </c>
      <c r="I192" s="49">
        <f t="shared" si="7"/>
        <v>474542.9</v>
      </c>
      <c r="J192" s="49">
        <v>20107.75</v>
      </c>
      <c r="K192" s="49">
        <v>454435.15</v>
      </c>
    </row>
    <row r="193" spans="1:11" ht="40.5" x14ac:dyDescent="0.25">
      <c r="A193" s="52" t="s">
        <v>547</v>
      </c>
      <c r="B193" s="47" t="s">
        <v>548</v>
      </c>
      <c r="C193" s="47">
        <v>261101</v>
      </c>
      <c r="D193" s="47" t="s">
        <v>807</v>
      </c>
      <c r="E193" s="47" t="s">
        <v>827</v>
      </c>
      <c r="F193" s="54">
        <v>45684</v>
      </c>
      <c r="G193" s="48">
        <v>45708</v>
      </c>
      <c r="H193" s="47" t="s">
        <v>828</v>
      </c>
      <c r="I193" s="49">
        <f t="shared" si="7"/>
        <v>149028.1</v>
      </c>
      <c r="J193" s="49">
        <v>6314.75</v>
      </c>
      <c r="K193" s="49">
        <v>142713.35</v>
      </c>
    </row>
    <row r="194" spans="1:11" ht="40.5" x14ac:dyDescent="0.25">
      <c r="A194" s="52" t="s">
        <v>547</v>
      </c>
      <c r="B194" s="47" t="s">
        <v>548</v>
      </c>
      <c r="C194" s="47">
        <v>261101</v>
      </c>
      <c r="D194" s="47" t="s">
        <v>807</v>
      </c>
      <c r="E194" s="47" t="s">
        <v>829</v>
      </c>
      <c r="F194" s="54">
        <v>45602</v>
      </c>
      <c r="G194" s="48">
        <v>45709</v>
      </c>
      <c r="H194" s="47" t="s">
        <v>830</v>
      </c>
      <c r="I194" s="49">
        <f t="shared" si="7"/>
        <v>184543.74</v>
      </c>
      <c r="J194" s="49">
        <v>7819.6500000000005</v>
      </c>
      <c r="K194" s="49">
        <v>176724.09</v>
      </c>
    </row>
    <row r="195" spans="1:11" ht="60.75" x14ac:dyDescent="0.25">
      <c r="A195" s="52" t="s">
        <v>547</v>
      </c>
      <c r="B195" s="47" t="s">
        <v>548</v>
      </c>
      <c r="C195" s="47">
        <v>261201</v>
      </c>
      <c r="D195" s="47" t="s">
        <v>831</v>
      </c>
      <c r="E195" s="47" t="s">
        <v>829</v>
      </c>
      <c r="F195" s="54">
        <v>45602</v>
      </c>
      <c r="G195" s="48">
        <v>45709</v>
      </c>
      <c r="H195" s="47" t="s">
        <v>830</v>
      </c>
      <c r="I195" s="49">
        <f t="shared" ref="I195" si="8">+K195+J195</f>
        <v>200600</v>
      </c>
      <c r="J195" s="49">
        <v>8500</v>
      </c>
      <c r="K195" s="49">
        <v>192100</v>
      </c>
    </row>
    <row r="196" spans="1:11" ht="60.75" x14ac:dyDescent="0.25">
      <c r="A196" s="52" t="s">
        <v>547</v>
      </c>
      <c r="B196" s="47" t="s">
        <v>548</v>
      </c>
      <c r="C196" s="47">
        <v>261101</v>
      </c>
      <c r="D196" s="47" t="s">
        <v>807</v>
      </c>
      <c r="E196" s="47" t="s">
        <v>832</v>
      </c>
      <c r="F196" s="54">
        <v>45672</v>
      </c>
      <c r="G196" s="48">
        <v>45716</v>
      </c>
      <c r="H196" s="53" t="s">
        <v>835</v>
      </c>
      <c r="I196" s="49">
        <f t="shared" si="7"/>
        <v>252933</v>
      </c>
      <c r="J196" s="49">
        <v>10717.5</v>
      </c>
      <c r="K196" s="49">
        <v>242215.5</v>
      </c>
    </row>
    <row r="197" spans="1:11" ht="60.75" x14ac:dyDescent="0.25">
      <c r="A197" s="52" t="s">
        <v>547</v>
      </c>
      <c r="B197" s="47" t="s">
        <v>548</v>
      </c>
      <c r="C197" s="47">
        <v>261101</v>
      </c>
      <c r="D197" s="47" t="s">
        <v>807</v>
      </c>
      <c r="E197" s="47" t="s">
        <v>833</v>
      </c>
      <c r="F197" s="54">
        <v>45670</v>
      </c>
      <c r="G197" s="48">
        <v>45716</v>
      </c>
      <c r="H197" s="53" t="s">
        <v>834</v>
      </c>
      <c r="I197" s="49">
        <f t="shared" si="7"/>
        <v>47849</v>
      </c>
      <c r="J197" s="49">
        <v>2027.5</v>
      </c>
      <c r="K197" s="49">
        <v>45821.5</v>
      </c>
    </row>
    <row r="198" spans="1:11" ht="40.5" x14ac:dyDescent="0.25">
      <c r="A198" s="52" t="s">
        <v>547</v>
      </c>
      <c r="B198" s="47" t="s">
        <v>548</v>
      </c>
      <c r="C198" s="47">
        <v>261101</v>
      </c>
      <c r="D198" s="47" t="s">
        <v>807</v>
      </c>
      <c r="E198" s="47" t="s">
        <v>836</v>
      </c>
      <c r="F198" s="54">
        <v>45687</v>
      </c>
      <c r="G198" s="48">
        <v>45716</v>
      </c>
      <c r="H198" s="53" t="s">
        <v>837</v>
      </c>
      <c r="I198" s="49">
        <f t="shared" si="7"/>
        <v>34692</v>
      </c>
      <c r="J198" s="49">
        <v>1470</v>
      </c>
      <c r="K198" s="49">
        <v>33222</v>
      </c>
    </row>
    <row r="199" spans="1:11" s="8" customFormat="1" ht="60.75" x14ac:dyDescent="0.25">
      <c r="A199" s="52" t="s">
        <v>549</v>
      </c>
      <c r="B199" s="47" t="s">
        <v>550</v>
      </c>
      <c r="C199" s="47">
        <v>227206</v>
      </c>
      <c r="D199" s="47" t="s">
        <v>293</v>
      </c>
      <c r="E199" s="47" t="s">
        <v>824</v>
      </c>
      <c r="F199" s="54">
        <v>45642</v>
      </c>
      <c r="G199" s="48">
        <v>45699</v>
      </c>
      <c r="H199" s="47" t="s">
        <v>825</v>
      </c>
      <c r="I199" s="49">
        <f t="shared" si="7"/>
        <v>22651.88</v>
      </c>
      <c r="J199" s="49">
        <v>0</v>
      </c>
      <c r="K199" s="49">
        <v>22651.88</v>
      </c>
    </row>
    <row r="200" spans="1:11" ht="20.25" x14ac:dyDescent="0.25">
      <c r="A200" s="52" t="s">
        <v>551</v>
      </c>
      <c r="B200" s="47" t="s">
        <v>552</v>
      </c>
      <c r="C200" s="47">
        <v>228702</v>
      </c>
      <c r="D200" s="47" t="s">
        <v>284</v>
      </c>
      <c r="E200" s="47" t="s">
        <v>343</v>
      </c>
      <c r="F200" s="54">
        <v>45705</v>
      </c>
      <c r="G200" s="48">
        <v>45712</v>
      </c>
      <c r="H200" s="53" t="s">
        <v>213</v>
      </c>
      <c r="I200" s="49">
        <f t="shared" si="7"/>
        <v>11800</v>
      </c>
      <c r="J200" s="49">
        <v>2800</v>
      </c>
      <c r="K200" s="49">
        <v>9000</v>
      </c>
    </row>
    <row r="201" spans="1:11" ht="40.5" x14ac:dyDescent="0.25">
      <c r="A201" s="52" t="s">
        <v>553</v>
      </c>
      <c r="B201" s="47" t="s">
        <v>554</v>
      </c>
      <c r="C201" s="47">
        <v>221701</v>
      </c>
      <c r="D201" s="47" t="s">
        <v>244</v>
      </c>
      <c r="E201" s="47" t="s">
        <v>822</v>
      </c>
      <c r="F201" s="54">
        <v>45695</v>
      </c>
      <c r="G201" s="48">
        <v>45714</v>
      </c>
      <c r="H201" s="47" t="s">
        <v>823</v>
      </c>
      <c r="I201" s="49">
        <f t="shared" si="7"/>
        <v>2342</v>
      </c>
      <c r="J201" s="49">
        <v>0</v>
      </c>
      <c r="K201" s="49">
        <v>2342</v>
      </c>
    </row>
    <row r="202" spans="1:11" ht="60.75" x14ac:dyDescent="0.25">
      <c r="A202" s="52" t="s">
        <v>555</v>
      </c>
      <c r="B202" s="47" t="s">
        <v>556</v>
      </c>
      <c r="C202" s="47" t="s">
        <v>820</v>
      </c>
      <c r="D202" s="47" t="s">
        <v>821</v>
      </c>
      <c r="E202" s="47" t="s">
        <v>818</v>
      </c>
      <c r="F202" s="54">
        <v>45727</v>
      </c>
      <c r="G202" s="48">
        <v>45716</v>
      </c>
      <c r="H202" s="53" t="s">
        <v>819</v>
      </c>
      <c r="I202" s="49">
        <f t="shared" si="7"/>
        <v>1303.93</v>
      </c>
      <c r="J202" s="49">
        <v>0</v>
      </c>
      <c r="K202" s="49">
        <v>1303.93</v>
      </c>
    </row>
    <row r="203" spans="1:11" ht="40.5" x14ac:dyDescent="0.25">
      <c r="A203" s="52" t="s">
        <v>557</v>
      </c>
      <c r="B203" s="47" t="s">
        <v>558</v>
      </c>
      <c r="C203" s="47">
        <v>221801</v>
      </c>
      <c r="D203" s="47" t="s">
        <v>399</v>
      </c>
      <c r="E203" s="47" t="s">
        <v>812</v>
      </c>
      <c r="F203" s="54">
        <v>45670</v>
      </c>
      <c r="G203" s="48">
        <v>45700</v>
      </c>
      <c r="H203" s="53" t="s">
        <v>813</v>
      </c>
      <c r="I203" s="49">
        <f t="shared" si="7"/>
        <v>5000</v>
      </c>
      <c r="J203" s="49">
        <v>0</v>
      </c>
      <c r="K203" s="49">
        <v>5000</v>
      </c>
    </row>
    <row r="204" spans="1:11" ht="40.5" x14ac:dyDescent="0.25">
      <c r="A204" s="52" t="s">
        <v>557</v>
      </c>
      <c r="B204" s="47" t="s">
        <v>558</v>
      </c>
      <c r="C204" s="47">
        <v>221801</v>
      </c>
      <c r="D204" s="47" t="s">
        <v>399</v>
      </c>
      <c r="E204" s="47" t="s">
        <v>814</v>
      </c>
      <c r="F204" s="54">
        <v>45712</v>
      </c>
      <c r="G204" s="48">
        <v>45715</v>
      </c>
      <c r="H204" s="47" t="s">
        <v>817</v>
      </c>
      <c r="I204" s="49">
        <f t="shared" si="7"/>
        <v>5000</v>
      </c>
      <c r="J204" s="49">
        <v>0</v>
      </c>
      <c r="K204" s="49">
        <v>5000</v>
      </c>
    </row>
    <row r="205" spans="1:11" ht="40.5" x14ac:dyDescent="0.25">
      <c r="A205" s="52" t="s">
        <v>557</v>
      </c>
      <c r="B205" s="47" t="s">
        <v>558</v>
      </c>
      <c r="C205" s="47">
        <v>221801</v>
      </c>
      <c r="D205" s="47" t="s">
        <v>399</v>
      </c>
      <c r="E205" s="47" t="s">
        <v>815</v>
      </c>
      <c r="F205" s="54">
        <v>45713</v>
      </c>
      <c r="G205" s="48">
        <v>45715</v>
      </c>
      <c r="H205" s="47" t="s">
        <v>816</v>
      </c>
      <c r="I205" s="49">
        <f t="shared" si="7"/>
        <v>5000</v>
      </c>
      <c r="J205" s="49">
        <v>0</v>
      </c>
      <c r="K205" s="49">
        <v>5000</v>
      </c>
    </row>
    <row r="206" spans="1:11" ht="40.5" x14ac:dyDescent="0.25">
      <c r="A206" s="52" t="s">
        <v>559</v>
      </c>
      <c r="B206" s="47" t="s">
        <v>560</v>
      </c>
      <c r="C206" s="47">
        <v>225901</v>
      </c>
      <c r="D206" s="47" t="s">
        <v>404</v>
      </c>
      <c r="E206" s="47" t="s">
        <v>811</v>
      </c>
      <c r="F206" s="54">
        <v>45628</v>
      </c>
      <c r="G206" s="48">
        <v>45708</v>
      </c>
      <c r="H206" s="47" t="s">
        <v>809</v>
      </c>
      <c r="I206" s="49">
        <f t="shared" si="7"/>
        <v>330746.67</v>
      </c>
      <c r="J206" s="49">
        <v>414</v>
      </c>
      <c r="K206" s="49">
        <v>330332.67</v>
      </c>
    </row>
    <row r="207" spans="1:11" ht="40.5" x14ac:dyDescent="0.25">
      <c r="A207" s="52" t="s">
        <v>559</v>
      </c>
      <c r="B207" s="47" t="s">
        <v>560</v>
      </c>
      <c r="C207" s="47">
        <v>225901</v>
      </c>
      <c r="D207" s="47" t="s">
        <v>404</v>
      </c>
      <c r="E207" s="47" t="s">
        <v>810</v>
      </c>
      <c r="F207" s="54">
        <v>45663</v>
      </c>
      <c r="G207" s="48">
        <v>45708</v>
      </c>
      <c r="H207" s="47" t="s">
        <v>809</v>
      </c>
      <c r="I207" s="49">
        <f t="shared" si="7"/>
        <v>330746.67</v>
      </c>
      <c r="J207" s="49">
        <v>414</v>
      </c>
      <c r="K207" s="49">
        <v>330332.67</v>
      </c>
    </row>
    <row r="208" spans="1:11" ht="40.5" x14ac:dyDescent="0.25">
      <c r="A208" s="52" t="s">
        <v>561</v>
      </c>
      <c r="B208" s="47" t="s">
        <v>562</v>
      </c>
      <c r="C208" s="47">
        <v>228702</v>
      </c>
      <c r="D208" s="47" t="s">
        <v>284</v>
      </c>
      <c r="E208" s="47" t="s">
        <v>808</v>
      </c>
      <c r="F208" s="54">
        <v>45119</v>
      </c>
      <c r="G208" s="48">
        <v>45119</v>
      </c>
      <c r="H208" s="47" t="s">
        <v>213</v>
      </c>
      <c r="I208" s="49">
        <f t="shared" si="7"/>
        <v>4130</v>
      </c>
      <c r="J208" s="49">
        <v>980</v>
      </c>
      <c r="K208" s="49">
        <v>3150</v>
      </c>
    </row>
    <row r="209" spans="1:11" ht="40.5" x14ac:dyDescent="0.25">
      <c r="A209" s="52" t="s">
        <v>563</v>
      </c>
      <c r="B209" s="47" t="s">
        <v>564</v>
      </c>
      <c r="C209" s="47">
        <v>261101</v>
      </c>
      <c r="D209" s="47" t="s">
        <v>807</v>
      </c>
      <c r="E209" s="47" t="s">
        <v>805</v>
      </c>
      <c r="F209" s="48">
        <v>45667</v>
      </c>
      <c r="G209" s="48">
        <v>45708</v>
      </c>
      <c r="H209" s="53" t="s">
        <v>806</v>
      </c>
      <c r="I209" s="49">
        <f t="shared" si="7"/>
        <v>278445.06</v>
      </c>
      <c r="J209" s="49">
        <v>11798.52</v>
      </c>
      <c r="K209" s="49">
        <v>266646.53999999998</v>
      </c>
    </row>
    <row r="210" spans="1:11" ht="60.75" x14ac:dyDescent="0.25">
      <c r="A210" s="52" t="s">
        <v>565</v>
      </c>
      <c r="B210" s="47" t="s">
        <v>566</v>
      </c>
      <c r="C210" s="47">
        <v>225901</v>
      </c>
      <c r="D210" s="47" t="s">
        <v>404</v>
      </c>
      <c r="E210" s="47" t="s">
        <v>802</v>
      </c>
      <c r="F210" s="48">
        <v>45672</v>
      </c>
      <c r="G210" s="48">
        <v>45706</v>
      </c>
      <c r="H210" s="53" t="s">
        <v>804</v>
      </c>
      <c r="I210" s="49">
        <f t="shared" si="7"/>
        <v>1557295</v>
      </c>
      <c r="J210" s="49">
        <v>0</v>
      </c>
      <c r="K210" s="49">
        <v>1557295</v>
      </c>
    </row>
    <row r="211" spans="1:11" ht="40.5" x14ac:dyDescent="0.25">
      <c r="A211" s="52" t="s">
        <v>567</v>
      </c>
      <c r="B211" s="47" t="s">
        <v>568</v>
      </c>
      <c r="C211" s="47">
        <v>228705</v>
      </c>
      <c r="D211" s="47" t="s">
        <v>776</v>
      </c>
      <c r="E211" s="47" t="s">
        <v>800</v>
      </c>
      <c r="F211" s="48">
        <v>45671</v>
      </c>
      <c r="G211" s="48">
        <v>45706</v>
      </c>
      <c r="H211" s="47" t="s">
        <v>801</v>
      </c>
      <c r="I211" s="49">
        <f>+K211+J211</f>
        <v>8727797.25</v>
      </c>
      <c r="J211" s="49">
        <v>436389.86</v>
      </c>
      <c r="K211" s="49">
        <v>8291407.3899999997</v>
      </c>
    </row>
    <row r="212" spans="1:11" ht="60.75" x14ac:dyDescent="0.25">
      <c r="A212" s="52" t="s">
        <v>569</v>
      </c>
      <c r="B212" s="47" t="s">
        <v>570</v>
      </c>
      <c r="C212" s="47">
        <v>225401</v>
      </c>
      <c r="D212" s="47" t="s">
        <v>364</v>
      </c>
      <c r="E212" s="47" t="s">
        <v>796</v>
      </c>
      <c r="F212" s="54">
        <v>45646</v>
      </c>
      <c r="G212" s="48">
        <v>45708</v>
      </c>
      <c r="H212" s="47" t="s">
        <v>799</v>
      </c>
      <c r="I212" s="49">
        <f t="shared" si="6"/>
        <v>126000.4</v>
      </c>
      <c r="J212" s="49">
        <v>11105.12</v>
      </c>
      <c r="K212" s="49">
        <v>114895.28</v>
      </c>
    </row>
    <row r="213" spans="1:11" ht="60.75" x14ac:dyDescent="0.25">
      <c r="A213" s="52" t="s">
        <v>571</v>
      </c>
      <c r="B213" s="47" t="s">
        <v>572</v>
      </c>
      <c r="C213" s="47">
        <v>228704</v>
      </c>
      <c r="D213" s="47" t="s">
        <v>232</v>
      </c>
      <c r="E213" s="47" t="s">
        <v>707</v>
      </c>
      <c r="F213" s="54">
        <v>45629</v>
      </c>
      <c r="G213" s="48">
        <v>45686</v>
      </c>
      <c r="H213" s="53" t="s">
        <v>794</v>
      </c>
      <c r="I213" s="49">
        <f t="shared" si="6"/>
        <v>216297.5</v>
      </c>
      <c r="J213" s="49">
        <v>0</v>
      </c>
      <c r="K213" s="49">
        <v>216297.5</v>
      </c>
    </row>
    <row r="214" spans="1:11" ht="40.5" x14ac:dyDescent="0.25">
      <c r="A214" s="52" t="s">
        <v>573</v>
      </c>
      <c r="B214" s="47" t="s">
        <v>574</v>
      </c>
      <c r="C214" s="47">
        <v>239905</v>
      </c>
      <c r="D214" s="47" t="s">
        <v>419</v>
      </c>
      <c r="E214" s="47" t="s">
        <v>792</v>
      </c>
      <c r="F214" s="54">
        <v>45616</v>
      </c>
      <c r="G214" s="48">
        <v>45708</v>
      </c>
      <c r="H214" s="47" t="s">
        <v>793</v>
      </c>
      <c r="I214" s="49">
        <f t="shared" si="6"/>
        <v>218146.5</v>
      </c>
      <c r="J214" s="49"/>
      <c r="K214" s="49">
        <v>218146.5</v>
      </c>
    </row>
    <row r="215" spans="1:11" ht="40.5" x14ac:dyDescent="0.25">
      <c r="A215" s="52" t="s">
        <v>575</v>
      </c>
      <c r="B215" s="47" t="s">
        <v>576</v>
      </c>
      <c r="C215" s="47">
        <v>229101</v>
      </c>
      <c r="D215" s="47" t="s">
        <v>458</v>
      </c>
      <c r="E215" s="47" t="s">
        <v>790</v>
      </c>
      <c r="F215" s="54">
        <v>45631</v>
      </c>
      <c r="G215" s="48">
        <v>45712</v>
      </c>
      <c r="H215" s="47" t="s">
        <v>791</v>
      </c>
      <c r="I215" s="49">
        <f t="shared" si="6"/>
        <v>20000</v>
      </c>
      <c r="J215" s="49">
        <v>1000</v>
      </c>
      <c r="K215" s="49">
        <v>19000</v>
      </c>
    </row>
    <row r="216" spans="1:11" ht="40.5" x14ac:dyDescent="0.25">
      <c r="A216" s="52" t="s">
        <v>577</v>
      </c>
      <c r="B216" s="47" t="s">
        <v>578</v>
      </c>
      <c r="C216" s="47">
        <v>222101</v>
      </c>
      <c r="D216" s="47" t="s">
        <v>787</v>
      </c>
      <c r="E216" s="47" t="s">
        <v>788</v>
      </c>
      <c r="F216" s="54">
        <v>44989</v>
      </c>
      <c r="G216" s="48">
        <v>45110</v>
      </c>
      <c r="H216" s="53" t="s">
        <v>789</v>
      </c>
      <c r="I216" s="49">
        <f t="shared" si="6"/>
        <v>230100</v>
      </c>
      <c r="J216" s="49">
        <v>9750</v>
      </c>
      <c r="K216" s="49">
        <v>220350</v>
      </c>
    </row>
    <row r="217" spans="1:11" ht="40.5" x14ac:dyDescent="0.25">
      <c r="A217" s="52" t="s">
        <v>579</v>
      </c>
      <c r="B217" s="47" t="s">
        <v>580</v>
      </c>
      <c r="C217" s="47">
        <v>228702</v>
      </c>
      <c r="D217" s="47" t="s">
        <v>284</v>
      </c>
      <c r="E217" s="47" t="s">
        <v>786</v>
      </c>
      <c r="F217" s="54"/>
      <c r="G217" s="48">
        <v>45694</v>
      </c>
      <c r="H217" s="53" t="s">
        <v>213</v>
      </c>
      <c r="I217" s="49">
        <f t="shared" si="6"/>
        <v>72570</v>
      </c>
      <c r="J217" s="49">
        <v>17220</v>
      </c>
      <c r="K217" s="49">
        <v>55350</v>
      </c>
    </row>
    <row r="218" spans="1:11" ht="20.25" x14ac:dyDescent="0.25">
      <c r="A218" s="52" t="s">
        <v>581</v>
      </c>
      <c r="B218" s="47" t="s">
        <v>582</v>
      </c>
      <c r="C218" s="47">
        <v>228702</v>
      </c>
      <c r="D218" s="47" t="s">
        <v>284</v>
      </c>
      <c r="E218" s="47" t="s">
        <v>784</v>
      </c>
      <c r="F218" s="54">
        <v>45216</v>
      </c>
      <c r="G218" s="48">
        <v>45216</v>
      </c>
      <c r="H218" s="53" t="s">
        <v>213</v>
      </c>
      <c r="I218" s="49">
        <f t="shared" si="6"/>
        <v>38940</v>
      </c>
      <c r="J218" s="49">
        <v>9240</v>
      </c>
      <c r="K218" s="49">
        <v>29700</v>
      </c>
    </row>
    <row r="219" spans="1:11" ht="20.25" x14ac:dyDescent="0.25">
      <c r="A219" s="52" t="s">
        <v>581</v>
      </c>
      <c r="B219" s="47" t="s">
        <v>582</v>
      </c>
      <c r="C219" s="47">
        <v>228702</v>
      </c>
      <c r="D219" s="47" t="s">
        <v>284</v>
      </c>
      <c r="E219" s="47" t="s">
        <v>785</v>
      </c>
      <c r="F219" s="54">
        <v>45216</v>
      </c>
      <c r="G219" s="48">
        <v>45217</v>
      </c>
      <c r="H219" s="53" t="s">
        <v>213</v>
      </c>
      <c r="I219" s="49">
        <f t="shared" si="6"/>
        <v>29500</v>
      </c>
      <c r="J219" s="49">
        <v>7000</v>
      </c>
      <c r="K219" s="49">
        <v>22500</v>
      </c>
    </row>
    <row r="220" spans="1:11" ht="40.5" x14ac:dyDescent="0.25">
      <c r="A220" s="52" t="s">
        <v>583</v>
      </c>
      <c r="B220" s="47" t="s">
        <v>584</v>
      </c>
      <c r="C220" s="47">
        <v>228705</v>
      </c>
      <c r="D220" s="47" t="s">
        <v>776</v>
      </c>
      <c r="E220" s="47" t="s">
        <v>777</v>
      </c>
      <c r="F220" s="54">
        <v>45393</v>
      </c>
      <c r="G220" s="48">
        <v>45427</v>
      </c>
      <c r="H220" s="47" t="s">
        <v>783</v>
      </c>
      <c r="I220" s="49">
        <f t="shared" ref="I220:I299" si="9">+K220+J220</f>
        <v>805.14</v>
      </c>
      <c r="J220" s="49">
        <v>0</v>
      </c>
      <c r="K220" s="49">
        <v>805.14</v>
      </c>
    </row>
    <row r="221" spans="1:11" ht="40.5" x14ac:dyDescent="0.25">
      <c r="A221" s="52" t="s">
        <v>585</v>
      </c>
      <c r="B221" s="47" t="s">
        <v>586</v>
      </c>
      <c r="C221" s="47">
        <v>237101</v>
      </c>
      <c r="D221" s="47" t="s">
        <v>319</v>
      </c>
      <c r="E221" s="47" t="s">
        <v>772</v>
      </c>
      <c r="F221" s="54">
        <v>45692</v>
      </c>
      <c r="G221" s="48">
        <v>45709</v>
      </c>
      <c r="H221" s="47" t="s">
        <v>773</v>
      </c>
      <c r="I221" s="49">
        <f t="shared" si="9"/>
        <v>4000000</v>
      </c>
      <c r="J221" s="49">
        <v>0</v>
      </c>
      <c r="K221" s="49">
        <v>4000000</v>
      </c>
    </row>
    <row r="222" spans="1:11" ht="40.5" x14ac:dyDescent="0.25">
      <c r="A222" s="52" t="s">
        <v>587</v>
      </c>
      <c r="B222" s="47" t="s">
        <v>588</v>
      </c>
      <c r="C222" s="47">
        <v>229203</v>
      </c>
      <c r="D222" s="47" t="s">
        <v>767</v>
      </c>
      <c r="E222" s="47" t="s">
        <v>768</v>
      </c>
      <c r="F222" s="54">
        <v>45616</v>
      </c>
      <c r="G222" s="48">
        <v>45707</v>
      </c>
      <c r="H222" s="53" t="s">
        <v>769</v>
      </c>
      <c r="I222" s="49">
        <f t="shared" si="9"/>
        <v>111657.5</v>
      </c>
      <c r="J222" s="49">
        <v>0</v>
      </c>
      <c r="K222" s="49">
        <v>111657.5</v>
      </c>
    </row>
    <row r="223" spans="1:11" ht="40.5" x14ac:dyDescent="0.25">
      <c r="A223" s="52" t="s">
        <v>587</v>
      </c>
      <c r="B223" s="47" t="s">
        <v>588</v>
      </c>
      <c r="C223" s="47">
        <v>229203</v>
      </c>
      <c r="D223" s="47" t="s">
        <v>767</v>
      </c>
      <c r="E223" s="47" t="s">
        <v>770</v>
      </c>
      <c r="F223" s="54">
        <v>45670</v>
      </c>
      <c r="G223" s="48">
        <v>45707</v>
      </c>
      <c r="H223" s="53" t="s">
        <v>769</v>
      </c>
      <c r="I223" s="49">
        <f t="shared" si="9"/>
        <v>126260</v>
      </c>
      <c r="J223" s="49">
        <v>0</v>
      </c>
      <c r="K223" s="49">
        <v>126260</v>
      </c>
    </row>
    <row r="224" spans="1:11" ht="40.5" x14ac:dyDescent="0.25">
      <c r="A224" s="52" t="s">
        <v>587</v>
      </c>
      <c r="B224" s="47" t="s">
        <v>588</v>
      </c>
      <c r="C224" s="47">
        <v>229203</v>
      </c>
      <c r="D224" s="47" t="s">
        <v>767</v>
      </c>
      <c r="E224" s="47" t="s">
        <v>771</v>
      </c>
      <c r="F224" s="54">
        <v>45670</v>
      </c>
      <c r="G224" s="48">
        <v>45707</v>
      </c>
      <c r="H224" s="53" t="s">
        <v>769</v>
      </c>
      <c r="I224" s="49">
        <f t="shared" si="9"/>
        <v>233374.5</v>
      </c>
      <c r="J224" s="49">
        <v>0</v>
      </c>
      <c r="K224" s="49">
        <v>233374.5</v>
      </c>
    </row>
    <row r="225" spans="1:11" ht="40.5" x14ac:dyDescent="0.25">
      <c r="A225" s="52" t="s">
        <v>589</v>
      </c>
      <c r="B225" s="47" t="s">
        <v>590</v>
      </c>
      <c r="C225" s="47">
        <v>241401</v>
      </c>
      <c r="D225" s="47" t="s">
        <v>759</v>
      </c>
      <c r="E225" s="47" t="s">
        <v>762</v>
      </c>
      <c r="F225" s="54">
        <v>45643</v>
      </c>
      <c r="G225" s="48">
        <v>45706</v>
      </c>
      <c r="H225" s="53" t="s">
        <v>763</v>
      </c>
      <c r="I225" s="49">
        <f t="shared" si="9"/>
        <v>35967.75</v>
      </c>
      <c r="J225" s="49">
        <v>0</v>
      </c>
      <c r="K225" s="49">
        <v>35967.75</v>
      </c>
    </row>
    <row r="226" spans="1:11" ht="40.5" x14ac:dyDescent="0.25">
      <c r="A226" s="52" t="s">
        <v>591</v>
      </c>
      <c r="B226" s="47" t="s">
        <v>592</v>
      </c>
      <c r="C226" s="47">
        <v>241401</v>
      </c>
      <c r="D226" s="47" t="s">
        <v>759</v>
      </c>
      <c r="E226" s="47" t="s">
        <v>760</v>
      </c>
      <c r="F226" s="48">
        <v>45652</v>
      </c>
      <c r="G226" s="48">
        <v>45706</v>
      </c>
      <c r="H226" s="53" t="s">
        <v>761</v>
      </c>
      <c r="I226" s="49">
        <f t="shared" si="9"/>
        <v>60090</v>
      </c>
      <c r="J226" s="49">
        <v>0</v>
      </c>
      <c r="K226" s="49">
        <v>60090</v>
      </c>
    </row>
    <row r="227" spans="1:11" ht="101.25" x14ac:dyDescent="0.25">
      <c r="A227" s="52" t="s">
        <v>593</v>
      </c>
      <c r="B227" s="47" t="s">
        <v>594</v>
      </c>
      <c r="C227" s="47">
        <v>225101</v>
      </c>
      <c r="D227" s="47" t="s">
        <v>758</v>
      </c>
      <c r="E227" s="47" t="s">
        <v>756</v>
      </c>
      <c r="F227" s="54">
        <v>45691</v>
      </c>
      <c r="G227" s="48">
        <v>45707</v>
      </c>
      <c r="H227" s="53" t="s">
        <v>757</v>
      </c>
      <c r="I227" s="49">
        <f t="shared" si="9"/>
        <v>392657</v>
      </c>
      <c r="J227" s="49">
        <v>0</v>
      </c>
      <c r="K227" s="49">
        <v>392657</v>
      </c>
    </row>
    <row r="228" spans="1:11" ht="101.25" x14ac:dyDescent="0.25">
      <c r="A228" s="52" t="s">
        <v>755</v>
      </c>
      <c r="B228" s="47" t="s">
        <v>594</v>
      </c>
      <c r="C228" s="47">
        <v>225101</v>
      </c>
      <c r="D228" s="47" t="s">
        <v>758</v>
      </c>
      <c r="E228" s="47" t="s">
        <v>595</v>
      </c>
      <c r="F228" s="54"/>
      <c r="G228" s="48">
        <v>45707</v>
      </c>
      <c r="H228" s="53" t="s">
        <v>757</v>
      </c>
      <c r="I228" s="49">
        <f t="shared" si="9"/>
        <v>392657</v>
      </c>
      <c r="J228" s="49">
        <v>0</v>
      </c>
      <c r="K228" s="49">
        <v>392657</v>
      </c>
    </row>
    <row r="229" spans="1:11" ht="40.5" x14ac:dyDescent="0.25">
      <c r="A229" s="52" t="s">
        <v>596</v>
      </c>
      <c r="B229" s="47" t="s">
        <v>597</v>
      </c>
      <c r="C229" s="47">
        <v>231101</v>
      </c>
      <c r="D229" s="47" t="s">
        <v>15</v>
      </c>
      <c r="E229" s="47" t="s">
        <v>626</v>
      </c>
      <c r="F229" s="54">
        <v>45117</v>
      </c>
      <c r="G229" s="48">
        <v>45225</v>
      </c>
      <c r="H229" s="53" t="s">
        <v>627</v>
      </c>
      <c r="I229" s="49">
        <f t="shared" si="9"/>
        <v>31050</v>
      </c>
      <c r="J229" s="49">
        <v>1500.1</v>
      </c>
      <c r="K229" s="49">
        <v>29549.9</v>
      </c>
    </row>
    <row r="230" spans="1:11" ht="41.25" customHeight="1" x14ac:dyDescent="0.25">
      <c r="A230" s="52" t="s">
        <v>596</v>
      </c>
      <c r="B230" s="47" t="s">
        <v>597</v>
      </c>
      <c r="C230" s="47">
        <v>231101</v>
      </c>
      <c r="D230" s="47" t="s">
        <v>15</v>
      </c>
      <c r="E230" s="47" t="s">
        <v>628</v>
      </c>
      <c r="F230" s="54">
        <v>45362</v>
      </c>
      <c r="G230" s="48">
        <v>45412</v>
      </c>
      <c r="H230" s="53" t="s">
        <v>627</v>
      </c>
      <c r="I230" s="49">
        <f t="shared" si="9"/>
        <v>780</v>
      </c>
      <c r="J230" s="49">
        <v>39</v>
      </c>
      <c r="K230" s="49">
        <v>741</v>
      </c>
    </row>
    <row r="231" spans="1:11" ht="24" customHeight="1" x14ac:dyDescent="0.25">
      <c r="A231" s="52" t="s">
        <v>596</v>
      </c>
      <c r="B231" s="47" t="s">
        <v>597</v>
      </c>
      <c r="C231" s="47">
        <v>231101</v>
      </c>
      <c r="D231" s="47" t="s">
        <v>15</v>
      </c>
      <c r="E231" s="47" t="s">
        <v>629</v>
      </c>
      <c r="F231" s="54">
        <v>45348</v>
      </c>
      <c r="G231" s="48">
        <v>45700</v>
      </c>
      <c r="H231" s="53" t="s">
        <v>627</v>
      </c>
      <c r="I231" s="49">
        <f t="shared" si="9"/>
        <v>13500</v>
      </c>
      <c r="J231" s="49">
        <v>675</v>
      </c>
      <c r="K231" s="49">
        <v>12825</v>
      </c>
    </row>
    <row r="232" spans="1:11" ht="20.25" customHeight="1" x14ac:dyDescent="0.25">
      <c r="A232" s="52" t="s">
        <v>596</v>
      </c>
      <c r="B232" s="47" t="s">
        <v>597</v>
      </c>
      <c r="C232" s="47">
        <v>231101</v>
      </c>
      <c r="D232" s="47" t="s">
        <v>15</v>
      </c>
      <c r="E232" s="47" t="s">
        <v>630</v>
      </c>
      <c r="F232" s="54">
        <v>45330</v>
      </c>
      <c r="G232" s="48">
        <v>45700</v>
      </c>
      <c r="H232" s="53" t="s">
        <v>627</v>
      </c>
      <c r="I232" s="49">
        <f t="shared" si="9"/>
        <v>5400</v>
      </c>
      <c r="J232" s="49">
        <v>270</v>
      </c>
      <c r="K232" s="49">
        <v>5130</v>
      </c>
    </row>
    <row r="233" spans="1:11" ht="20.25" customHeight="1" x14ac:dyDescent="0.25">
      <c r="A233" s="52" t="s">
        <v>596</v>
      </c>
      <c r="B233" s="47" t="s">
        <v>597</v>
      </c>
      <c r="C233" s="47">
        <v>231101</v>
      </c>
      <c r="D233" s="47" t="s">
        <v>15</v>
      </c>
      <c r="E233" s="47" t="s">
        <v>631</v>
      </c>
      <c r="F233" s="54">
        <v>45310</v>
      </c>
      <c r="G233" s="48">
        <v>45700</v>
      </c>
      <c r="H233" s="53" t="s">
        <v>627</v>
      </c>
      <c r="I233" s="49">
        <f t="shared" si="9"/>
        <v>8100</v>
      </c>
      <c r="J233" s="49">
        <v>405</v>
      </c>
      <c r="K233" s="49">
        <v>7695</v>
      </c>
    </row>
    <row r="234" spans="1:11" ht="20.25" customHeight="1" x14ac:dyDescent="0.25">
      <c r="A234" s="52" t="s">
        <v>596</v>
      </c>
      <c r="B234" s="47" t="s">
        <v>597</v>
      </c>
      <c r="C234" s="47">
        <v>231101</v>
      </c>
      <c r="D234" s="47" t="s">
        <v>15</v>
      </c>
      <c r="E234" s="47" t="s">
        <v>632</v>
      </c>
      <c r="F234" s="54">
        <v>45316</v>
      </c>
      <c r="G234" s="48">
        <v>45700</v>
      </c>
      <c r="H234" s="53" t="s">
        <v>627</v>
      </c>
      <c r="I234" s="49">
        <f t="shared" si="9"/>
        <v>8100</v>
      </c>
      <c r="J234" s="49">
        <v>405</v>
      </c>
      <c r="K234" s="49">
        <v>7695</v>
      </c>
    </row>
    <row r="235" spans="1:11" ht="20.25" customHeight="1" x14ac:dyDescent="0.25">
      <c r="A235" s="52" t="s">
        <v>596</v>
      </c>
      <c r="B235" s="47" t="s">
        <v>597</v>
      </c>
      <c r="C235" s="47">
        <v>231101</v>
      </c>
      <c r="D235" s="47" t="s">
        <v>15</v>
      </c>
      <c r="E235" s="47" t="s">
        <v>633</v>
      </c>
      <c r="F235" s="54">
        <v>45327</v>
      </c>
      <c r="G235" s="48">
        <v>45700</v>
      </c>
      <c r="H235" s="53" t="s">
        <v>627</v>
      </c>
      <c r="I235" s="49">
        <f t="shared" si="9"/>
        <v>8100</v>
      </c>
      <c r="J235" s="49">
        <v>405</v>
      </c>
      <c r="K235" s="49">
        <v>7695</v>
      </c>
    </row>
    <row r="236" spans="1:11" ht="20.25" customHeight="1" x14ac:dyDescent="0.25">
      <c r="A236" s="52" t="s">
        <v>596</v>
      </c>
      <c r="B236" s="47" t="s">
        <v>597</v>
      </c>
      <c r="C236" s="47">
        <v>231101</v>
      </c>
      <c r="D236" s="47" t="s">
        <v>15</v>
      </c>
      <c r="E236" s="47" t="s">
        <v>634</v>
      </c>
      <c r="F236" s="54">
        <v>45348</v>
      </c>
      <c r="G236" s="48">
        <v>45700</v>
      </c>
      <c r="H236" s="53" t="s">
        <v>627</v>
      </c>
      <c r="I236" s="49">
        <f t="shared" si="9"/>
        <v>8100</v>
      </c>
      <c r="J236" s="49">
        <v>405</v>
      </c>
      <c r="K236" s="49">
        <v>7695</v>
      </c>
    </row>
    <row r="237" spans="1:11" ht="20.25" customHeight="1" x14ac:dyDescent="0.25">
      <c r="A237" s="52" t="s">
        <v>596</v>
      </c>
      <c r="B237" s="47" t="s">
        <v>597</v>
      </c>
      <c r="C237" s="47">
        <v>231101</v>
      </c>
      <c r="D237" s="47" t="s">
        <v>15</v>
      </c>
      <c r="E237" s="47" t="s">
        <v>635</v>
      </c>
      <c r="F237" s="54">
        <v>45436</v>
      </c>
      <c r="G237" s="48">
        <v>45700</v>
      </c>
      <c r="H237" s="53" t="s">
        <v>627</v>
      </c>
      <c r="I237" s="49">
        <f t="shared" si="9"/>
        <v>5940</v>
      </c>
      <c r="J237" s="49">
        <v>297</v>
      </c>
      <c r="K237" s="49">
        <v>5643</v>
      </c>
    </row>
    <row r="238" spans="1:11" ht="20.25" customHeight="1" x14ac:dyDescent="0.25">
      <c r="A238" s="52" t="s">
        <v>596</v>
      </c>
      <c r="B238" s="47" t="s">
        <v>597</v>
      </c>
      <c r="C238" s="47">
        <v>231101</v>
      </c>
      <c r="D238" s="47" t="s">
        <v>15</v>
      </c>
      <c r="E238" s="47" t="s">
        <v>636</v>
      </c>
      <c r="F238" s="54">
        <v>45329</v>
      </c>
      <c r="G238" s="48">
        <v>45700</v>
      </c>
      <c r="H238" s="53" t="s">
        <v>627</v>
      </c>
      <c r="I238" s="49">
        <f t="shared" si="9"/>
        <v>8100</v>
      </c>
      <c r="J238" s="49">
        <v>405</v>
      </c>
      <c r="K238" s="49">
        <v>7695</v>
      </c>
    </row>
    <row r="239" spans="1:11" ht="20.25" customHeight="1" x14ac:dyDescent="0.25">
      <c r="A239" s="52" t="s">
        <v>596</v>
      </c>
      <c r="B239" s="47" t="s">
        <v>597</v>
      </c>
      <c r="C239" s="47">
        <v>231101</v>
      </c>
      <c r="D239" s="47" t="s">
        <v>15</v>
      </c>
      <c r="E239" s="47" t="s">
        <v>637</v>
      </c>
      <c r="F239" s="54">
        <v>45370</v>
      </c>
      <c r="G239" s="48">
        <v>45700</v>
      </c>
      <c r="H239" s="53" t="s">
        <v>627</v>
      </c>
      <c r="I239" s="49">
        <f t="shared" si="9"/>
        <v>13500</v>
      </c>
      <c r="J239" s="49">
        <v>675</v>
      </c>
      <c r="K239" s="49">
        <v>12825</v>
      </c>
    </row>
    <row r="240" spans="1:11" ht="20.25" customHeight="1" x14ac:dyDescent="0.25">
      <c r="A240" s="52" t="s">
        <v>596</v>
      </c>
      <c r="B240" s="47" t="s">
        <v>597</v>
      </c>
      <c r="C240" s="47">
        <v>231101</v>
      </c>
      <c r="D240" s="47" t="s">
        <v>15</v>
      </c>
      <c r="E240" s="47" t="s">
        <v>638</v>
      </c>
      <c r="F240" s="54">
        <v>45544</v>
      </c>
      <c r="G240" s="48">
        <v>45700</v>
      </c>
      <c r="H240" s="53" t="s">
        <v>627</v>
      </c>
      <c r="I240" s="49">
        <f t="shared" si="9"/>
        <v>8100</v>
      </c>
      <c r="J240" s="49">
        <v>405</v>
      </c>
      <c r="K240" s="49">
        <v>7695</v>
      </c>
    </row>
    <row r="241" spans="1:11" ht="20.25" customHeight="1" x14ac:dyDescent="0.25">
      <c r="A241" s="52" t="s">
        <v>596</v>
      </c>
      <c r="B241" s="47" t="s">
        <v>597</v>
      </c>
      <c r="C241" s="47">
        <v>231101</v>
      </c>
      <c r="D241" s="47" t="s">
        <v>15</v>
      </c>
      <c r="E241" s="47" t="s">
        <v>644</v>
      </c>
      <c r="F241" s="54">
        <v>45383</v>
      </c>
      <c r="G241" s="48">
        <v>45700</v>
      </c>
      <c r="H241" s="53" t="s">
        <v>627</v>
      </c>
      <c r="I241" s="49">
        <f t="shared" si="9"/>
        <v>41850</v>
      </c>
      <c r="J241" s="49">
        <v>2092.5</v>
      </c>
      <c r="K241" s="49">
        <v>39757.5</v>
      </c>
    </row>
    <row r="242" spans="1:11" ht="20.25" customHeight="1" x14ac:dyDescent="0.25">
      <c r="A242" s="52" t="s">
        <v>596</v>
      </c>
      <c r="B242" s="47" t="s">
        <v>597</v>
      </c>
      <c r="C242" s="47">
        <v>231101</v>
      </c>
      <c r="D242" s="47" t="s">
        <v>15</v>
      </c>
      <c r="E242" s="47" t="s">
        <v>645</v>
      </c>
      <c r="F242" s="54">
        <v>45407</v>
      </c>
      <c r="G242" s="48">
        <v>45700</v>
      </c>
      <c r="H242" s="53" t="s">
        <v>627</v>
      </c>
      <c r="I242" s="49">
        <f t="shared" si="9"/>
        <v>13500</v>
      </c>
      <c r="J242" s="49">
        <v>675</v>
      </c>
      <c r="K242" s="49">
        <v>12825</v>
      </c>
    </row>
    <row r="243" spans="1:11" ht="20.25" customHeight="1" x14ac:dyDescent="0.25">
      <c r="A243" s="52" t="s">
        <v>596</v>
      </c>
      <c r="B243" s="47" t="s">
        <v>597</v>
      </c>
      <c r="C243" s="47">
        <v>231101</v>
      </c>
      <c r="D243" s="47" t="s">
        <v>15</v>
      </c>
      <c r="E243" s="47" t="s">
        <v>646</v>
      </c>
      <c r="F243" s="54">
        <v>45421</v>
      </c>
      <c r="G243" s="48">
        <v>45700</v>
      </c>
      <c r="H243" s="53" t="s">
        <v>627</v>
      </c>
      <c r="I243" s="49">
        <f t="shared" si="9"/>
        <v>8100</v>
      </c>
      <c r="J243" s="49">
        <v>405</v>
      </c>
      <c r="K243" s="49">
        <v>7695</v>
      </c>
    </row>
    <row r="244" spans="1:11" ht="20.25" customHeight="1" x14ac:dyDescent="0.25">
      <c r="A244" s="52" t="s">
        <v>596</v>
      </c>
      <c r="B244" s="47" t="s">
        <v>597</v>
      </c>
      <c r="C244" s="47">
        <v>231101</v>
      </c>
      <c r="D244" s="47" t="s">
        <v>15</v>
      </c>
      <c r="E244" s="47" t="s">
        <v>649</v>
      </c>
      <c r="F244" s="54">
        <v>45421</v>
      </c>
      <c r="G244" s="48">
        <v>45700</v>
      </c>
      <c r="H244" s="53" t="s">
        <v>627</v>
      </c>
      <c r="I244" s="49">
        <f t="shared" si="9"/>
        <v>13500</v>
      </c>
      <c r="J244" s="49">
        <v>675</v>
      </c>
      <c r="K244" s="49">
        <v>12825</v>
      </c>
    </row>
    <row r="245" spans="1:11" ht="20.25" customHeight="1" x14ac:dyDescent="0.25">
      <c r="A245" s="52" t="s">
        <v>596</v>
      </c>
      <c r="B245" s="47" t="s">
        <v>597</v>
      </c>
      <c r="C245" s="47">
        <v>231101</v>
      </c>
      <c r="D245" s="47" t="s">
        <v>15</v>
      </c>
      <c r="E245" s="47" t="s">
        <v>651</v>
      </c>
      <c r="F245" s="54">
        <v>45447</v>
      </c>
      <c r="G245" s="48">
        <v>45700</v>
      </c>
      <c r="H245" s="53" t="s">
        <v>627</v>
      </c>
      <c r="I245" s="49">
        <f t="shared" si="9"/>
        <v>13500</v>
      </c>
      <c r="J245" s="49">
        <v>675</v>
      </c>
      <c r="K245" s="49">
        <v>12825</v>
      </c>
    </row>
    <row r="246" spans="1:11" ht="20.25" customHeight="1" x14ac:dyDescent="0.25">
      <c r="A246" s="52" t="s">
        <v>596</v>
      </c>
      <c r="B246" s="47" t="s">
        <v>597</v>
      </c>
      <c r="C246" s="47">
        <v>231101</v>
      </c>
      <c r="D246" s="47" t="s">
        <v>15</v>
      </c>
      <c r="E246" s="47" t="s">
        <v>653</v>
      </c>
      <c r="F246" s="54">
        <v>45453</v>
      </c>
      <c r="G246" s="48">
        <v>45700</v>
      </c>
      <c r="H246" s="53" t="s">
        <v>627</v>
      </c>
      <c r="I246" s="49">
        <f t="shared" si="9"/>
        <v>8100</v>
      </c>
      <c r="J246" s="49">
        <v>405</v>
      </c>
      <c r="K246" s="49">
        <v>7695</v>
      </c>
    </row>
    <row r="247" spans="1:11" ht="20.25" customHeight="1" x14ac:dyDescent="0.25">
      <c r="A247" s="52" t="s">
        <v>596</v>
      </c>
      <c r="B247" s="47" t="s">
        <v>597</v>
      </c>
      <c r="C247" s="47">
        <v>231101</v>
      </c>
      <c r="D247" s="47" t="s">
        <v>15</v>
      </c>
      <c r="E247" s="47" t="s">
        <v>654</v>
      </c>
      <c r="F247" s="54">
        <v>45418</v>
      </c>
      <c r="G247" s="48">
        <v>45700</v>
      </c>
      <c r="H247" s="53" t="s">
        <v>627</v>
      </c>
      <c r="I247" s="49">
        <f t="shared" si="9"/>
        <v>41850</v>
      </c>
      <c r="J247" s="49">
        <v>2092.5</v>
      </c>
      <c r="K247" s="49">
        <v>39757.5</v>
      </c>
    </row>
    <row r="248" spans="1:11" ht="20.25" customHeight="1" x14ac:dyDescent="0.25">
      <c r="A248" s="52" t="s">
        <v>596</v>
      </c>
      <c r="B248" s="47" t="s">
        <v>597</v>
      </c>
      <c r="C248" s="47">
        <v>231101</v>
      </c>
      <c r="D248" s="47" t="s">
        <v>15</v>
      </c>
      <c r="E248" s="47" t="s">
        <v>655</v>
      </c>
      <c r="F248" s="54">
        <v>45421</v>
      </c>
      <c r="G248" s="48">
        <v>45700</v>
      </c>
      <c r="H248" s="53" t="s">
        <v>627</v>
      </c>
      <c r="I248" s="49">
        <f t="shared" si="9"/>
        <v>23760</v>
      </c>
      <c r="J248" s="49">
        <v>1188</v>
      </c>
      <c r="K248" s="49">
        <v>22572</v>
      </c>
    </row>
    <row r="249" spans="1:11" ht="20.25" customHeight="1" x14ac:dyDescent="0.25">
      <c r="A249" s="52" t="s">
        <v>596</v>
      </c>
      <c r="B249" s="47" t="s">
        <v>597</v>
      </c>
      <c r="C249" s="47">
        <v>231101</v>
      </c>
      <c r="D249" s="47" t="s">
        <v>15</v>
      </c>
      <c r="E249" s="47" t="s">
        <v>656</v>
      </c>
      <c r="F249" s="54">
        <v>45425</v>
      </c>
      <c r="G249" s="48">
        <v>45700</v>
      </c>
      <c r="H249" s="53" t="s">
        <v>627</v>
      </c>
      <c r="I249" s="49">
        <f t="shared" si="9"/>
        <v>41850</v>
      </c>
      <c r="J249" s="49">
        <v>2092.5</v>
      </c>
      <c r="K249" s="49">
        <v>39757.5</v>
      </c>
    </row>
    <row r="250" spans="1:11" ht="20.25" customHeight="1" x14ac:dyDescent="0.25">
      <c r="A250" s="52" t="s">
        <v>596</v>
      </c>
      <c r="B250" s="47" t="s">
        <v>597</v>
      </c>
      <c r="C250" s="47">
        <v>231101</v>
      </c>
      <c r="D250" s="47" t="s">
        <v>15</v>
      </c>
      <c r="E250" s="47" t="s">
        <v>657</v>
      </c>
      <c r="F250" s="54">
        <v>45432</v>
      </c>
      <c r="G250" s="48">
        <v>45700</v>
      </c>
      <c r="H250" s="53" t="s">
        <v>627</v>
      </c>
      <c r="I250" s="49">
        <f t="shared" si="9"/>
        <v>41850</v>
      </c>
      <c r="J250" s="49">
        <v>2092.5</v>
      </c>
      <c r="K250" s="49">
        <v>39757.5</v>
      </c>
    </row>
    <row r="251" spans="1:11" ht="20.25" customHeight="1" x14ac:dyDescent="0.25">
      <c r="A251" s="52" t="s">
        <v>596</v>
      </c>
      <c r="B251" s="47" t="s">
        <v>597</v>
      </c>
      <c r="C251" s="47">
        <v>231101</v>
      </c>
      <c r="D251" s="47" t="s">
        <v>15</v>
      </c>
      <c r="E251" s="47" t="s">
        <v>658</v>
      </c>
      <c r="F251" s="54">
        <v>45436</v>
      </c>
      <c r="G251" s="48">
        <v>45700</v>
      </c>
      <c r="H251" s="53" t="s">
        <v>627</v>
      </c>
      <c r="I251" s="49">
        <f t="shared" si="9"/>
        <v>23760</v>
      </c>
      <c r="J251" s="49">
        <v>1188</v>
      </c>
      <c r="K251" s="49">
        <v>22572</v>
      </c>
    </row>
    <row r="252" spans="1:11" ht="20.25" customHeight="1" x14ac:dyDescent="0.25">
      <c r="A252" s="52" t="s">
        <v>596</v>
      </c>
      <c r="B252" s="47" t="s">
        <v>597</v>
      </c>
      <c r="C252" s="47">
        <v>231101</v>
      </c>
      <c r="D252" s="47" t="s">
        <v>15</v>
      </c>
      <c r="E252" s="47" t="s">
        <v>659</v>
      </c>
      <c r="F252" s="54">
        <v>45440</v>
      </c>
      <c r="G252" s="48">
        <v>45700</v>
      </c>
      <c r="H252" s="53" t="s">
        <v>627</v>
      </c>
      <c r="I252" s="49">
        <f t="shared" si="9"/>
        <v>41850</v>
      </c>
      <c r="J252" s="49">
        <v>2092.5</v>
      </c>
      <c r="K252" s="49">
        <v>39757.5</v>
      </c>
    </row>
    <row r="253" spans="1:11" ht="20.25" customHeight="1" x14ac:dyDescent="0.25">
      <c r="A253" s="52" t="s">
        <v>596</v>
      </c>
      <c r="B253" s="47" t="s">
        <v>597</v>
      </c>
      <c r="C253" s="47">
        <v>231101</v>
      </c>
      <c r="D253" s="47" t="s">
        <v>15</v>
      </c>
      <c r="E253" s="47" t="s">
        <v>660</v>
      </c>
      <c r="F253" s="54">
        <v>45428</v>
      </c>
      <c r="G253" s="48">
        <v>45700</v>
      </c>
      <c r="H253" s="53" t="s">
        <v>627</v>
      </c>
      <c r="I253" s="49">
        <f t="shared" si="9"/>
        <v>40500</v>
      </c>
      <c r="J253" s="49">
        <v>2025</v>
      </c>
      <c r="K253" s="49">
        <v>38475</v>
      </c>
    </row>
    <row r="254" spans="1:11" ht="20.25" customHeight="1" x14ac:dyDescent="0.25">
      <c r="A254" s="52" t="s">
        <v>596</v>
      </c>
      <c r="B254" s="47" t="s">
        <v>597</v>
      </c>
      <c r="C254" s="47">
        <v>231101</v>
      </c>
      <c r="D254" s="47" t="s">
        <v>15</v>
      </c>
      <c r="E254" s="47" t="s">
        <v>664</v>
      </c>
      <c r="F254" s="54">
        <v>45436</v>
      </c>
      <c r="G254" s="48">
        <v>45700</v>
      </c>
      <c r="H254" s="53" t="s">
        <v>627</v>
      </c>
      <c r="I254" s="49">
        <f t="shared" si="9"/>
        <v>5940</v>
      </c>
      <c r="J254" s="49">
        <v>297</v>
      </c>
      <c r="K254" s="49">
        <v>5643</v>
      </c>
    </row>
    <row r="255" spans="1:11" ht="20.25" customHeight="1" x14ac:dyDescent="0.25">
      <c r="A255" s="52" t="s">
        <v>596</v>
      </c>
      <c r="B255" s="47" t="s">
        <v>597</v>
      </c>
      <c r="C255" s="47">
        <v>231101</v>
      </c>
      <c r="D255" s="47" t="s">
        <v>15</v>
      </c>
      <c r="E255" s="47" t="s">
        <v>665</v>
      </c>
      <c r="F255" s="54">
        <v>45436</v>
      </c>
      <c r="G255" s="48">
        <v>45700</v>
      </c>
      <c r="H255" s="53" t="s">
        <v>627</v>
      </c>
      <c r="I255" s="49">
        <f t="shared" si="9"/>
        <v>40500</v>
      </c>
      <c r="J255" s="49">
        <v>2025</v>
      </c>
      <c r="K255" s="49">
        <v>38475</v>
      </c>
    </row>
    <row r="256" spans="1:11" ht="20.25" customHeight="1" x14ac:dyDescent="0.25">
      <c r="A256" s="52" t="s">
        <v>596</v>
      </c>
      <c r="B256" s="47" t="s">
        <v>597</v>
      </c>
      <c r="C256" s="47">
        <v>231101</v>
      </c>
      <c r="D256" s="47" t="s">
        <v>15</v>
      </c>
      <c r="E256" s="47" t="s">
        <v>671</v>
      </c>
      <c r="F256" s="54">
        <v>45407</v>
      </c>
      <c r="G256" s="48">
        <v>45700</v>
      </c>
      <c r="H256" s="53" t="s">
        <v>627</v>
      </c>
      <c r="I256" s="49">
        <f t="shared" si="9"/>
        <v>8100</v>
      </c>
      <c r="J256" s="49">
        <v>405</v>
      </c>
      <c r="K256" s="49">
        <v>7695</v>
      </c>
    </row>
    <row r="257" spans="1:11" ht="20.25" customHeight="1" x14ac:dyDescent="0.25">
      <c r="A257" s="52" t="s">
        <v>596</v>
      </c>
      <c r="B257" s="47" t="s">
        <v>597</v>
      </c>
      <c r="C257" s="47">
        <v>231101</v>
      </c>
      <c r="D257" s="47" t="s">
        <v>15</v>
      </c>
      <c r="E257" s="47" t="s">
        <v>672</v>
      </c>
      <c r="F257" s="54">
        <v>45369</v>
      </c>
      <c r="G257" s="48">
        <v>45700</v>
      </c>
      <c r="H257" s="53" t="s">
        <v>627</v>
      </c>
      <c r="I257" s="49">
        <f t="shared" si="9"/>
        <v>8100</v>
      </c>
      <c r="J257" s="49">
        <v>405</v>
      </c>
      <c r="K257" s="49">
        <v>7695</v>
      </c>
    </row>
    <row r="258" spans="1:11" ht="20.25" customHeight="1" x14ac:dyDescent="0.25">
      <c r="A258" s="52" t="s">
        <v>596</v>
      </c>
      <c r="B258" s="47" t="s">
        <v>597</v>
      </c>
      <c r="C258" s="47">
        <v>231101</v>
      </c>
      <c r="D258" s="47" t="s">
        <v>15</v>
      </c>
      <c r="E258" s="47" t="s">
        <v>673</v>
      </c>
      <c r="F258" s="54">
        <v>45436</v>
      </c>
      <c r="G258" s="48">
        <v>45701</v>
      </c>
      <c r="H258" s="53" t="s">
        <v>627</v>
      </c>
      <c r="I258" s="49">
        <f t="shared" si="9"/>
        <v>12150</v>
      </c>
      <c r="J258" s="49">
        <v>607.5</v>
      </c>
      <c r="K258" s="49">
        <v>11542.5</v>
      </c>
    </row>
    <row r="259" spans="1:11" ht="20.25" customHeight="1" x14ac:dyDescent="0.25">
      <c r="A259" s="52" t="s">
        <v>596</v>
      </c>
      <c r="B259" s="47" t="s">
        <v>597</v>
      </c>
      <c r="C259" s="47">
        <v>231101</v>
      </c>
      <c r="D259" s="47" t="s">
        <v>15</v>
      </c>
      <c r="E259" s="47" t="s">
        <v>674</v>
      </c>
      <c r="F259" s="54">
        <v>45453</v>
      </c>
      <c r="G259" s="48">
        <v>45701</v>
      </c>
      <c r="H259" s="53" t="s">
        <v>627</v>
      </c>
      <c r="I259" s="49">
        <f t="shared" si="9"/>
        <v>12150</v>
      </c>
      <c r="J259" s="49">
        <v>607.5</v>
      </c>
      <c r="K259" s="49">
        <v>11542.5</v>
      </c>
    </row>
    <row r="260" spans="1:11" ht="20.25" customHeight="1" x14ac:dyDescent="0.25">
      <c r="A260" s="52" t="s">
        <v>596</v>
      </c>
      <c r="B260" s="47" t="s">
        <v>597</v>
      </c>
      <c r="C260" s="47">
        <v>231101</v>
      </c>
      <c r="D260" s="47" t="s">
        <v>15</v>
      </c>
      <c r="E260" s="47" t="s">
        <v>675</v>
      </c>
      <c r="F260" s="54">
        <v>45444</v>
      </c>
      <c r="G260" s="48">
        <v>45701</v>
      </c>
      <c r="H260" s="53" t="s">
        <v>627</v>
      </c>
      <c r="I260" s="49">
        <f t="shared" si="9"/>
        <v>6750</v>
      </c>
      <c r="J260" s="49">
        <v>337.5</v>
      </c>
      <c r="K260" s="49">
        <v>6412.5</v>
      </c>
    </row>
    <row r="261" spans="1:11" ht="20.25" customHeight="1" x14ac:dyDescent="0.25">
      <c r="A261" s="52" t="s">
        <v>596</v>
      </c>
      <c r="B261" s="47" t="s">
        <v>597</v>
      </c>
      <c r="C261" s="47">
        <v>231101</v>
      </c>
      <c r="D261" s="47" t="s">
        <v>15</v>
      </c>
      <c r="E261" s="47" t="s">
        <v>676</v>
      </c>
      <c r="F261" s="54">
        <v>45407</v>
      </c>
      <c r="G261" s="48">
        <v>45701</v>
      </c>
      <c r="H261" s="53" t="s">
        <v>627</v>
      </c>
      <c r="I261" s="49">
        <f t="shared" si="9"/>
        <v>40500</v>
      </c>
      <c r="J261" s="49">
        <v>2025</v>
      </c>
      <c r="K261" s="49">
        <v>38475</v>
      </c>
    </row>
    <row r="262" spans="1:11" ht="20.25" customHeight="1" x14ac:dyDescent="0.25">
      <c r="A262" s="52" t="s">
        <v>596</v>
      </c>
      <c r="B262" s="47" t="s">
        <v>597</v>
      </c>
      <c r="C262" s="47">
        <v>231101</v>
      </c>
      <c r="D262" s="47" t="s">
        <v>15</v>
      </c>
      <c r="E262" s="47" t="s">
        <v>677</v>
      </c>
      <c r="F262" s="54">
        <v>45387</v>
      </c>
      <c r="G262" s="48">
        <v>45701</v>
      </c>
      <c r="H262" s="53" t="s">
        <v>627</v>
      </c>
      <c r="I262" s="49">
        <f t="shared" si="9"/>
        <v>2700</v>
      </c>
      <c r="J262" s="49">
        <v>135</v>
      </c>
      <c r="K262" s="49">
        <v>2565</v>
      </c>
    </row>
    <row r="263" spans="1:11" ht="20.25" customHeight="1" x14ac:dyDescent="0.25">
      <c r="A263" s="52" t="s">
        <v>596</v>
      </c>
      <c r="B263" s="47" t="s">
        <v>597</v>
      </c>
      <c r="C263" s="47">
        <v>231101</v>
      </c>
      <c r="D263" s="47" t="s">
        <v>15</v>
      </c>
      <c r="E263" s="47" t="s">
        <v>678</v>
      </c>
      <c r="F263" s="54">
        <v>45387</v>
      </c>
      <c r="G263" s="48">
        <v>45701</v>
      </c>
      <c r="H263" s="53" t="s">
        <v>627</v>
      </c>
      <c r="I263" s="49">
        <f t="shared" si="9"/>
        <v>27000</v>
      </c>
      <c r="J263" s="49">
        <v>1350</v>
      </c>
      <c r="K263" s="49">
        <v>25650</v>
      </c>
    </row>
    <row r="264" spans="1:11" ht="20.25" customHeight="1" x14ac:dyDescent="0.25">
      <c r="A264" s="52" t="s">
        <v>596</v>
      </c>
      <c r="B264" s="47" t="s">
        <v>597</v>
      </c>
      <c r="C264" s="47">
        <v>231101</v>
      </c>
      <c r="D264" s="47" t="s">
        <v>15</v>
      </c>
      <c r="E264" s="47" t="s">
        <v>742</v>
      </c>
      <c r="F264" s="54">
        <v>45453</v>
      </c>
      <c r="G264" s="48">
        <v>45701</v>
      </c>
      <c r="H264" s="53" t="s">
        <v>627</v>
      </c>
      <c r="I264" s="49">
        <f t="shared" si="9"/>
        <v>9450</v>
      </c>
      <c r="J264" s="49">
        <v>472.5</v>
      </c>
      <c r="K264" s="49">
        <v>8977.5</v>
      </c>
    </row>
    <row r="265" spans="1:11" ht="20.25" customHeight="1" x14ac:dyDescent="0.25">
      <c r="A265" s="52" t="s">
        <v>596</v>
      </c>
      <c r="B265" s="47" t="s">
        <v>597</v>
      </c>
      <c r="C265" s="47">
        <v>231101</v>
      </c>
      <c r="D265" s="47" t="s">
        <v>15</v>
      </c>
      <c r="E265" s="47" t="s">
        <v>743</v>
      </c>
      <c r="F265" s="54">
        <v>45449</v>
      </c>
      <c r="G265" s="48">
        <v>45701</v>
      </c>
      <c r="H265" s="53" t="s">
        <v>627</v>
      </c>
      <c r="I265" s="49">
        <f t="shared" si="9"/>
        <v>41850</v>
      </c>
      <c r="J265" s="49">
        <v>2092.5</v>
      </c>
      <c r="K265" s="49">
        <v>39757.5</v>
      </c>
    </row>
    <row r="266" spans="1:11" ht="20.25" customHeight="1" x14ac:dyDescent="0.25">
      <c r="A266" s="52" t="s">
        <v>596</v>
      </c>
      <c r="B266" s="47" t="s">
        <v>597</v>
      </c>
      <c r="C266" s="47">
        <v>231101</v>
      </c>
      <c r="D266" s="47" t="s">
        <v>15</v>
      </c>
      <c r="E266" s="47" t="s">
        <v>744</v>
      </c>
      <c r="F266" s="54">
        <v>45453</v>
      </c>
      <c r="G266" s="48">
        <v>45701</v>
      </c>
      <c r="H266" s="53" t="s">
        <v>627</v>
      </c>
      <c r="I266" s="49">
        <f t="shared" si="9"/>
        <v>41850</v>
      </c>
      <c r="J266" s="49">
        <v>2092.5</v>
      </c>
      <c r="K266" s="49">
        <v>39757.5</v>
      </c>
    </row>
    <row r="267" spans="1:11" ht="20.25" customHeight="1" x14ac:dyDescent="0.25">
      <c r="A267" s="52" t="s">
        <v>596</v>
      </c>
      <c r="B267" s="47" t="s">
        <v>597</v>
      </c>
      <c r="C267" s="47">
        <v>231101</v>
      </c>
      <c r="D267" s="47" t="s">
        <v>15</v>
      </c>
      <c r="E267" s="47" t="s">
        <v>745</v>
      </c>
      <c r="F267" s="54">
        <v>45453</v>
      </c>
      <c r="G267" s="48">
        <v>45701</v>
      </c>
      <c r="H267" s="53" t="s">
        <v>627</v>
      </c>
      <c r="I267" s="49">
        <f t="shared" si="9"/>
        <v>5940</v>
      </c>
      <c r="J267" s="49">
        <v>297</v>
      </c>
      <c r="K267" s="49">
        <v>5643</v>
      </c>
    </row>
    <row r="268" spans="1:11" ht="20.25" customHeight="1" x14ac:dyDescent="0.25">
      <c r="A268" s="52" t="s">
        <v>596</v>
      </c>
      <c r="B268" s="47" t="s">
        <v>597</v>
      </c>
      <c r="C268" s="47">
        <v>231101</v>
      </c>
      <c r="D268" s="47" t="s">
        <v>15</v>
      </c>
      <c r="E268" s="47" t="s">
        <v>746</v>
      </c>
      <c r="F268" s="54">
        <v>45453</v>
      </c>
      <c r="G268" s="48">
        <v>45701</v>
      </c>
      <c r="H268" s="53" t="s">
        <v>627</v>
      </c>
      <c r="I268" s="49">
        <f t="shared" si="9"/>
        <v>40500</v>
      </c>
      <c r="J268" s="49">
        <v>2025</v>
      </c>
      <c r="K268" s="49">
        <v>38475</v>
      </c>
    </row>
    <row r="269" spans="1:11" ht="20.25" customHeight="1" x14ac:dyDescent="0.25">
      <c r="A269" s="52" t="s">
        <v>596</v>
      </c>
      <c r="B269" s="47" t="s">
        <v>597</v>
      </c>
      <c r="C269" s="47">
        <v>231101</v>
      </c>
      <c r="D269" s="47" t="s">
        <v>15</v>
      </c>
      <c r="E269" s="47" t="s">
        <v>748</v>
      </c>
      <c r="F269" s="54">
        <v>45460</v>
      </c>
      <c r="G269" s="48">
        <v>45701</v>
      </c>
      <c r="H269" s="53" t="s">
        <v>627</v>
      </c>
      <c r="I269" s="49">
        <f t="shared" si="9"/>
        <v>41850</v>
      </c>
      <c r="J269" s="49">
        <v>2092.5</v>
      </c>
      <c r="K269" s="49">
        <v>39757.5</v>
      </c>
    </row>
    <row r="270" spans="1:11" ht="20.25" customHeight="1" x14ac:dyDescent="0.25">
      <c r="A270" s="52" t="s">
        <v>596</v>
      </c>
      <c r="B270" s="47" t="s">
        <v>597</v>
      </c>
      <c r="C270" s="47">
        <v>231101</v>
      </c>
      <c r="D270" s="47" t="s">
        <v>15</v>
      </c>
      <c r="E270" s="47" t="s">
        <v>749</v>
      </c>
      <c r="F270" s="54">
        <v>45453</v>
      </c>
      <c r="G270" s="48">
        <v>45701</v>
      </c>
      <c r="H270" s="53" t="s">
        <v>627</v>
      </c>
      <c r="I270" s="49">
        <f t="shared" si="9"/>
        <v>23760</v>
      </c>
      <c r="J270" s="49">
        <v>1188</v>
      </c>
      <c r="K270" s="49">
        <v>22572</v>
      </c>
    </row>
    <row r="271" spans="1:11" ht="20.25" customHeight="1" x14ac:dyDescent="0.25">
      <c r="A271" s="52" t="s">
        <v>596</v>
      </c>
      <c r="B271" s="47" t="s">
        <v>597</v>
      </c>
      <c r="C271" s="47">
        <v>231101</v>
      </c>
      <c r="D271" s="47" t="s">
        <v>15</v>
      </c>
      <c r="E271" s="47" t="s">
        <v>750</v>
      </c>
      <c r="F271" s="54">
        <v>45348</v>
      </c>
      <c r="G271" s="48">
        <v>45706</v>
      </c>
      <c r="H271" s="53" t="s">
        <v>627</v>
      </c>
      <c r="I271" s="49">
        <f t="shared" si="9"/>
        <v>12150</v>
      </c>
      <c r="J271" s="49">
        <v>607.5</v>
      </c>
      <c r="K271" s="49">
        <v>11542.5</v>
      </c>
    </row>
    <row r="272" spans="1:11" ht="20.25" customHeight="1" x14ac:dyDescent="0.25">
      <c r="A272" s="52" t="s">
        <v>596</v>
      </c>
      <c r="B272" s="47" t="s">
        <v>597</v>
      </c>
      <c r="C272" s="47">
        <v>231101</v>
      </c>
      <c r="D272" s="47" t="s">
        <v>15</v>
      </c>
      <c r="E272" s="47" t="s">
        <v>754</v>
      </c>
      <c r="F272" s="54">
        <v>45369</v>
      </c>
      <c r="G272" s="48">
        <v>45708</v>
      </c>
      <c r="H272" s="53" t="s">
        <v>627</v>
      </c>
      <c r="I272" s="49">
        <f t="shared" si="9"/>
        <v>41850</v>
      </c>
      <c r="J272" s="49">
        <v>2092.5</v>
      </c>
      <c r="K272" s="49">
        <v>39757.5</v>
      </c>
    </row>
    <row r="273" spans="1:11" ht="40.5" x14ac:dyDescent="0.25">
      <c r="A273" s="52" t="s">
        <v>598</v>
      </c>
      <c r="B273" s="47" t="s">
        <v>599</v>
      </c>
      <c r="C273" s="47">
        <v>232201</v>
      </c>
      <c r="D273" s="47" t="s">
        <v>623</v>
      </c>
      <c r="E273" s="47" t="s">
        <v>624</v>
      </c>
      <c r="F273" s="54">
        <v>45625</v>
      </c>
      <c r="G273" s="48">
        <v>45686</v>
      </c>
      <c r="H273" s="53" t="s">
        <v>625</v>
      </c>
      <c r="I273" s="49">
        <f t="shared" si="9"/>
        <v>332052</v>
      </c>
      <c r="J273" s="49">
        <v>0</v>
      </c>
      <c r="K273" s="49">
        <v>332052</v>
      </c>
    </row>
    <row r="274" spans="1:11" ht="40.5" x14ac:dyDescent="0.25">
      <c r="A274" s="52" t="s">
        <v>600</v>
      </c>
      <c r="B274" s="47" t="s">
        <v>601</v>
      </c>
      <c r="C274" s="47">
        <v>224101</v>
      </c>
      <c r="D274" s="47" t="s">
        <v>620</v>
      </c>
      <c r="E274" s="47" t="s">
        <v>621</v>
      </c>
      <c r="F274" s="54">
        <v>45643</v>
      </c>
      <c r="G274" s="48">
        <v>45708</v>
      </c>
      <c r="H274" s="53" t="s">
        <v>622</v>
      </c>
      <c r="I274" s="49">
        <f t="shared" si="9"/>
        <v>17790</v>
      </c>
      <c r="J274" s="49">
        <v>753.81</v>
      </c>
      <c r="K274" s="49">
        <v>17036.189999999999</v>
      </c>
    </row>
    <row r="275" spans="1:11" ht="40.5" customHeight="1" x14ac:dyDescent="0.25">
      <c r="A275" s="52" t="s">
        <v>602</v>
      </c>
      <c r="B275" s="47" t="s">
        <v>603</v>
      </c>
      <c r="C275" s="47">
        <v>265402</v>
      </c>
      <c r="D275" s="47" t="s">
        <v>615</v>
      </c>
      <c r="E275" s="47" t="s">
        <v>616</v>
      </c>
      <c r="F275" s="54">
        <v>45686</v>
      </c>
      <c r="G275" s="48">
        <v>45680</v>
      </c>
      <c r="H275" s="53" t="s">
        <v>617</v>
      </c>
      <c r="I275" s="49">
        <f t="shared" si="9"/>
        <v>7952289.7000000002</v>
      </c>
      <c r="J275" s="49">
        <v>115135.97</v>
      </c>
      <c r="K275" s="49">
        <v>7837153.7300000004</v>
      </c>
    </row>
    <row r="276" spans="1:11" ht="101.25" x14ac:dyDescent="0.25">
      <c r="A276" s="52" t="s">
        <v>602</v>
      </c>
      <c r="B276" s="47" t="s">
        <v>603</v>
      </c>
      <c r="C276" s="47">
        <v>265401</v>
      </c>
      <c r="D276" s="47" t="s">
        <v>618</v>
      </c>
      <c r="E276" s="47" t="s">
        <v>468</v>
      </c>
      <c r="F276" s="54">
        <v>45686</v>
      </c>
      <c r="G276" s="48">
        <v>45681</v>
      </c>
      <c r="H276" s="53" t="s">
        <v>619</v>
      </c>
      <c r="I276" s="49">
        <f t="shared" si="9"/>
        <v>8878683.7799999993</v>
      </c>
      <c r="J276" s="49">
        <v>160685.75</v>
      </c>
      <c r="K276" s="49">
        <v>8717998.0299999993</v>
      </c>
    </row>
    <row r="277" spans="1:11" ht="60.75" x14ac:dyDescent="0.25">
      <c r="A277" s="52" t="s">
        <v>228</v>
      </c>
      <c r="B277" s="47" t="s">
        <v>229</v>
      </c>
      <c r="C277" s="47" t="s">
        <v>606</v>
      </c>
      <c r="D277" s="47" t="s">
        <v>338</v>
      </c>
      <c r="E277" s="47" t="s">
        <v>604</v>
      </c>
      <c r="F277" s="54">
        <v>45673</v>
      </c>
      <c r="G277" s="48">
        <v>45713</v>
      </c>
      <c r="H277" s="53" t="s">
        <v>611</v>
      </c>
      <c r="I277" s="49">
        <f t="shared" si="9"/>
        <v>641334.72</v>
      </c>
      <c r="J277" s="49">
        <v>27175.200000000001</v>
      </c>
      <c r="K277" s="49">
        <v>614159.52</v>
      </c>
    </row>
    <row r="278" spans="1:11" ht="60.75" x14ac:dyDescent="0.25">
      <c r="A278" s="52" t="s">
        <v>228</v>
      </c>
      <c r="B278" s="47" t="s">
        <v>229</v>
      </c>
      <c r="C278" s="47" t="s">
        <v>451</v>
      </c>
      <c r="D278" s="47" t="s">
        <v>452</v>
      </c>
      <c r="E278" s="47" t="s">
        <v>604</v>
      </c>
      <c r="F278" s="54">
        <v>45673</v>
      </c>
      <c r="G278" s="48">
        <v>45713</v>
      </c>
      <c r="H278" s="53" t="s">
        <v>611</v>
      </c>
      <c r="I278" s="49">
        <f t="shared" si="9"/>
        <v>59590</v>
      </c>
      <c r="J278" s="49">
        <v>2525</v>
      </c>
      <c r="K278" s="49">
        <v>57065</v>
      </c>
    </row>
    <row r="279" spans="1:11" ht="60.75" x14ac:dyDescent="0.25">
      <c r="A279" s="52" t="s">
        <v>228</v>
      </c>
      <c r="B279" s="47" t="s">
        <v>229</v>
      </c>
      <c r="C279" s="47" t="s">
        <v>63</v>
      </c>
      <c r="D279" s="47" t="s">
        <v>335</v>
      </c>
      <c r="E279" s="47" t="s">
        <v>604</v>
      </c>
      <c r="F279" s="54">
        <v>45673</v>
      </c>
      <c r="G279" s="48">
        <v>45713</v>
      </c>
      <c r="H279" s="53" t="s">
        <v>611</v>
      </c>
      <c r="I279" s="49">
        <f t="shared" si="9"/>
        <v>43650.559999999998</v>
      </c>
      <c r="J279" s="49">
        <v>1849.6000000000001</v>
      </c>
      <c r="K279" s="49">
        <v>41800.959999999999</v>
      </c>
    </row>
    <row r="280" spans="1:11" ht="60.75" x14ac:dyDescent="0.25">
      <c r="A280" s="52" t="s">
        <v>228</v>
      </c>
      <c r="B280" s="47" t="s">
        <v>229</v>
      </c>
      <c r="C280" s="47" t="s">
        <v>607</v>
      </c>
      <c r="D280" s="47" t="s">
        <v>608</v>
      </c>
      <c r="E280" s="47" t="s">
        <v>604</v>
      </c>
      <c r="F280" s="54">
        <v>45673</v>
      </c>
      <c r="G280" s="48">
        <v>45713</v>
      </c>
      <c r="H280" s="53" t="s">
        <v>611</v>
      </c>
      <c r="I280" s="49">
        <f t="shared" si="9"/>
        <v>89590.32</v>
      </c>
      <c r="J280" s="49">
        <v>3796.2000000000007</v>
      </c>
      <c r="K280" s="49">
        <v>85794.12000000001</v>
      </c>
    </row>
    <row r="281" spans="1:11" ht="60.75" x14ac:dyDescent="0.25">
      <c r="A281" s="52" t="s">
        <v>228</v>
      </c>
      <c r="B281" s="47" t="s">
        <v>229</v>
      </c>
      <c r="C281" s="47" t="s">
        <v>609</v>
      </c>
      <c r="D281" s="47" t="s">
        <v>610</v>
      </c>
      <c r="E281" s="47" t="s">
        <v>604</v>
      </c>
      <c r="F281" s="54">
        <v>45673</v>
      </c>
      <c r="G281" s="48">
        <v>45713</v>
      </c>
      <c r="H281" s="53" t="s">
        <v>611</v>
      </c>
      <c r="I281" s="49">
        <f t="shared" si="9"/>
        <v>3363</v>
      </c>
      <c r="J281" s="49">
        <v>142.5</v>
      </c>
      <c r="K281" s="49">
        <v>3220.5</v>
      </c>
    </row>
    <row r="282" spans="1:11" ht="60.75" x14ac:dyDescent="0.25">
      <c r="A282" s="52" t="s">
        <v>228</v>
      </c>
      <c r="B282" s="47" t="s">
        <v>229</v>
      </c>
      <c r="C282" s="47" t="s">
        <v>331</v>
      </c>
      <c r="D282" s="47" t="s">
        <v>332</v>
      </c>
      <c r="E282" s="47" t="s">
        <v>604</v>
      </c>
      <c r="F282" s="54">
        <v>45673</v>
      </c>
      <c r="G282" s="48">
        <v>45713</v>
      </c>
      <c r="H282" s="53" t="s">
        <v>611</v>
      </c>
      <c r="I282" s="49">
        <f t="shared" si="9"/>
        <v>8500.7199999999993</v>
      </c>
      <c r="J282" s="49">
        <v>360.20000000000005</v>
      </c>
      <c r="K282" s="49">
        <v>8140.5199999999995</v>
      </c>
    </row>
    <row r="283" spans="1:11" ht="20.25" x14ac:dyDescent="0.25">
      <c r="A283" s="52" t="s">
        <v>230</v>
      </c>
      <c r="B283" s="47" t="s">
        <v>231</v>
      </c>
      <c r="C283" s="47">
        <v>228704</v>
      </c>
      <c r="D283" s="47" t="s">
        <v>232</v>
      </c>
      <c r="E283" s="47" t="s">
        <v>233</v>
      </c>
      <c r="F283" s="54">
        <v>45629</v>
      </c>
      <c r="G283" s="48">
        <v>45686</v>
      </c>
      <c r="H283" s="53" t="s">
        <v>234</v>
      </c>
      <c r="I283" s="49">
        <f t="shared" si="9"/>
        <v>365670</v>
      </c>
      <c r="J283" s="49">
        <v>18283.5</v>
      </c>
      <c r="K283" s="49">
        <v>347386.5</v>
      </c>
    </row>
    <row r="284" spans="1:11" ht="40.5" x14ac:dyDescent="0.25">
      <c r="A284" s="52" t="s">
        <v>235</v>
      </c>
      <c r="B284" s="47" t="s">
        <v>236</v>
      </c>
      <c r="C284" s="47" t="s">
        <v>237</v>
      </c>
      <c r="D284" s="47" t="s">
        <v>238</v>
      </c>
      <c r="E284" s="47" t="s">
        <v>877</v>
      </c>
      <c r="F284" s="54">
        <v>45722</v>
      </c>
      <c r="G284" s="48">
        <v>45714</v>
      </c>
      <c r="H284" s="53" t="s">
        <v>239</v>
      </c>
      <c r="I284" s="49">
        <f t="shared" si="9"/>
        <v>208314.98</v>
      </c>
      <c r="J284" s="49">
        <v>8826.9059322033918</v>
      </c>
      <c r="K284" s="49">
        <v>199488.07406779661</v>
      </c>
    </row>
    <row r="285" spans="1:11" ht="40.5" x14ac:dyDescent="0.25">
      <c r="A285" s="52" t="s">
        <v>235</v>
      </c>
      <c r="B285" s="47" t="s">
        <v>236</v>
      </c>
      <c r="C285" s="47" t="s">
        <v>240</v>
      </c>
      <c r="D285" s="47" t="s">
        <v>241</v>
      </c>
      <c r="E285" s="47" t="s">
        <v>877</v>
      </c>
      <c r="F285" s="54">
        <v>45722</v>
      </c>
      <c r="G285" s="48">
        <v>45714</v>
      </c>
      <c r="H285" s="53" t="s">
        <v>239</v>
      </c>
      <c r="I285" s="49">
        <f t="shared" si="9"/>
        <v>21570</v>
      </c>
      <c r="J285" s="49">
        <v>913.98305084745778</v>
      </c>
      <c r="K285" s="49">
        <v>20656.016949152541</v>
      </c>
    </row>
    <row r="286" spans="1:11" ht="40.5" x14ac:dyDescent="0.25">
      <c r="A286" s="52" t="s">
        <v>242</v>
      </c>
      <c r="B286" s="47" t="s">
        <v>243</v>
      </c>
      <c r="C286" s="47">
        <v>221701</v>
      </c>
      <c r="D286" s="47" t="s">
        <v>244</v>
      </c>
      <c r="E286" s="47" t="s">
        <v>245</v>
      </c>
      <c r="F286" s="54">
        <v>45627</v>
      </c>
      <c r="G286" s="48">
        <v>45706</v>
      </c>
      <c r="H286" s="53" t="s">
        <v>246</v>
      </c>
      <c r="I286" s="49">
        <f t="shared" si="9"/>
        <v>5130</v>
      </c>
      <c r="J286" s="49">
        <v>0</v>
      </c>
      <c r="K286" s="49">
        <v>5130</v>
      </c>
    </row>
    <row r="287" spans="1:11" ht="40.5" x14ac:dyDescent="0.25">
      <c r="A287" s="52" t="s">
        <v>242</v>
      </c>
      <c r="B287" s="47" t="s">
        <v>243</v>
      </c>
      <c r="C287" s="47">
        <v>221701</v>
      </c>
      <c r="D287" s="47" t="s">
        <v>244</v>
      </c>
      <c r="E287" s="47" t="s">
        <v>247</v>
      </c>
      <c r="F287" s="54">
        <v>45627</v>
      </c>
      <c r="G287" s="48">
        <v>45706</v>
      </c>
      <c r="H287" s="53" t="s">
        <v>246</v>
      </c>
      <c r="I287" s="49">
        <f t="shared" si="9"/>
        <v>1002</v>
      </c>
      <c r="J287" s="49">
        <v>0</v>
      </c>
      <c r="K287" s="49">
        <v>1002</v>
      </c>
    </row>
    <row r="288" spans="1:11" ht="40.5" x14ac:dyDescent="0.25">
      <c r="A288" s="52" t="s">
        <v>242</v>
      </c>
      <c r="B288" s="47" t="s">
        <v>243</v>
      </c>
      <c r="C288" s="47">
        <v>221701</v>
      </c>
      <c r="D288" s="47" t="s">
        <v>244</v>
      </c>
      <c r="E288" s="47" t="s">
        <v>248</v>
      </c>
      <c r="F288" s="54">
        <v>45627</v>
      </c>
      <c r="G288" s="48">
        <v>45706</v>
      </c>
      <c r="H288" s="53" t="s">
        <v>246</v>
      </c>
      <c r="I288" s="49">
        <f t="shared" si="9"/>
        <v>1771</v>
      </c>
      <c r="J288" s="49">
        <v>0</v>
      </c>
      <c r="K288" s="49">
        <v>1771</v>
      </c>
    </row>
    <row r="289" spans="1:11" ht="40.5" x14ac:dyDescent="0.25">
      <c r="A289" s="52" t="s">
        <v>242</v>
      </c>
      <c r="B289" s="47" t="s">
        <v>243</v>
      </c>
      <c r="C289" s="47">
        <v>221701</v>
      </c>
      <c r="D289" s="47" t="s">
        <v>244</v>
      </c>
      <c r="E289" s="47" t="s">
        <v>249</v>
      </c>
      <c r="F289" s="54">
        <v>45627</v>
      </c>
      <c r="G289" s="48">
        <v>45706</v>
      </c>
      <c r="H289" s="53" t="s">
        <v>246</v>
      </c>
      <c r="I289" s="49">
        <f t="shared" si="9"/>
        <v>20720</v>
      </c>
      <c r="J289" s="49">
        <v>0</v>
      </c>
      <c r="K289" s="49">
        <v>20720</v>
      </c>
    </row>
    <row r="290" spans="1:11" ht="40.5" x14ac:dyDescent="0.25">
      <c r="A290" s="52" t="s">
        <v>242</v>
      </c>
      <c r="B290" s="47" t="s">
        <v>243</v>
      </c>
      <c r="C290" s="47">
        <v>221701</v>
      </c>
      <c r="D290" s="47" t="s">
        <v>244</v>
      </c>
      <c r="E290" s="47" t="s">
        <v>250</v>
      </c>
      <c r="F290" s="54">
        <v>45627</v>
      </c>
      <c r="G290" s="48">
        <v>45706</v>
      </c>
      <c r="H290" s="53" t="s">
        <v>246</v>
      </c>
      <c r="I290" s="49">
        <f t="shared" si="9"/>
        <v>7056</v>
      </c>
      <c r="J290" s="49">
        <v>0</v>
      </c>
      <c r="K290" s="49">
        <v>7056</v>
      </c>
    </row>
    <row r="291" spans="1:11" ht="40.5" x14ac:dyDescent="0.25">
      <c r="A291" s="52" t="s">
        <v>242</v>
      </c>
      <c r="B291" s="47" t="s">
        <v>243</v>
      </c>
      <c r="C291" s="47">
        <v>221701</v>
      </c>
      <c r="D291" s="47" t="s">
        <v>244</v>
      </c>
      <c r="E291" s="47" t="s">
        <v>251</v>
      </c>
      <c r="F291" s="54">
        <v>45627</v>
      </c>
      <c r="G291" s="48">
        <v>45706</v>
      </c>
      <c r="H291" s="53" t="s">
        <v>246</v>
      </c>
      <c r="I291" s="49">
        <f t="shared" si="9"/>
        <v>21184</v>
      </c>
      <c r="J291" s="49">
        <v>0</v>
      </c>
      <c r="K291" s="49">
        <v>21184</v>
      </c>
    </row>
    <row r="292" spans="1:11" ht="40.5" x14ac:dyDescent="0.25">
      <c r="A292" s="52" t="s">
        <v>242</v>
      </c>
      <c r="B292" s="47" t="s">
        <v>243</v>
      </c>
      <c r="C292" s="47">
        <v>221701</v>
      </c>
      <c r="D292" s="47" t="s">
        <v>244</v>
      </c>
      <c r="E292" s="47" t="s">
        <v>252</v>
      </c>
      <c r="F292" s="54">
        <v>45627</v>
      </c>
      <c r="G292" s="48">
        <v>45706</v>
      </c>
      <c r="H292" s="53" t="s">
        <v>246</v>
      </c>
      <c r="I292" s="49">
        <f t="shared" si="9"/>
        <v>5730</v>
      </c>
      <c r="J292" s="49">
        <v>0</v>
      </c>
      <c r="K292" s="49">
        <v>5730</v>
      </c>
    </row>
    <row r="293" spans="1:11" ht="40.5" x14ac:dyDescent="0.25">
      <c r="A293" s="52" t="s">
        <v>242</v>
      </c>
      <c r="B293" s="47" t="s">
        <v>243</v>
      </c>
      <c r="C293" s="47">
        <v>221701</v>
      </c>
      <c r="D293" s="47" t="s">
        <v>244</v>
      </c>
      <c r="E293" s="47" t="s">
        <v>253</v>
      </c>
      <c r="F293" s="54">
        <v>45627</v>
      </c>
      <c r="G293" s="48">
        <v>45706</v>
      </c>
      <c r="H293" s="53" t="s">
        <v>246</v>
      </c>
      <c r="I293" s="49">
        <f t="shared" si="9"/>
        <v>1536</v>
      </c>
      <c r="J293" s="49">
        <v>0</v>
      </c>
      <c r="K293" s="49">
        <v>1536</v>
      </c>
    </row>
    <row r="294" spans="1:11" ht="40.5" x14ac:dyDescent="0.25">
      <c r="A294" s="52" t="s">
        <v>242</v>
      </c>
      <c r="B294" s="47" t="s">
        <v>243</v>
      </c>
      <c r="C294" s="47">
        <v>221701</v>
      </c>
      <c r="D294" s="47" t="s">
        <v>244</v>
      </c>
      <c r="E294" s="47" t="s">
        <v>254</v>
      </c>
      <c r="F294" s="54">
        <v>45689</v>
      </c>
      <c r="G294" s="48">
        <v>45707</v>
      </c>
      <c r="H294" s="53" t="s">
        <v>255</v>
      </c>
      <c r="I294" s="49">
        <f t="shared" si="9"/>
        <v>1000</v>
      </c>
      <c r="J294" s="49">
        <v>0</v>
      </c>
      <c r="K294" s="49">
        <v>1000</v>
      </c>
    </row>
    <row r="295" spans="1:11" ht="40.5" x14ac:dyDescent="0.25">
      <c r="A295" s="52" t="s">
        <v>242</v>
      </c>
      <c r="B295" s="47" t="s">
        <v>243</v>
      </c>
      <c r="C295" s="47">
        <v>221701</v>
      </c>
      <c r="D295" s="47" t="s">
        <v>244</v>
      </c>
      <c r="E295" s="47" t="s">
        <v>256</v>
      </c>
      <c r="F295" s="54">
        <v>45689</v>
      </c>
      <c r="G295" s="48">
        <v>45707</v>
      </c>
      <c r="H295" s="53" t="s">
        <v>257</v>
      </c>
      <c r="I295" s="49">
        <f t="shared" si="9"/>
        <v>5040</v>
      </c>
      <c r="J295" s="49">
        <v>0</v>
      </c>
      <c r="K295" s="49">
        <v>5040</v>
      </c>
    </row>
    <row r="296" spans="1:11" ht="40.5" x14ac:dyDescent="0.25">
      <c r="A296" s="52" t="s">
        <v>242</v>
      </c>
      <c r="B296" s="47" t="s">
        <v>243</v>
      </c>
      <c r="C296" s="47">
        <v>221701</v>
      </c>
      <c r="D296" s="47" t="s">
        <v>244</v>
      </c>
      <c r="E296" s="47" t="s">
        <v>258</v>
      </c>
      <c r="F296" s="54">
        <v>45689</v>
      </c>
      <c r="G296" s="48">
        <v>45708</v>
      </c>
      <c r="H296" s="53" t="s">
        <v>259</v>
      </c>
      <c r="I296" s="49">
        <f t="shared" si="9"/>
        <v>5130</v>
      </c>
      <c r="J296" s="49">
        <v>0</v>
      </c>
      <c r="K296" s="49">
        <v>5130</v>
      </c>
    </row>
    <row r="297" spans="1:11" ht="40.5" x14ac:dyDescent="0.25">
      <c r="A297" s="52" t="s">
        <v>242</v>
      </c>
      <c r="B297" s="47" t="s">
        <v>243</v>
      </c>
      <c r="C297" s="47">
        <v>221701</v>
      </c>
      <c r="D297" s="47" t="s">
        <v>244</v>
      </c>
      <c r="E297" s="47" t="s">
        <v>260</v>
      </c>
      <c r="F297" s="54">
        <v>45689</v>
      </c>
      <c r="G297" s="48">
        <v>45708</v>
      </c>
      <c r="H297" s="53" t="s">
        <v>261</v>
      </c>
      <c r="I297" s="49">
        <f t="shared" si="9"/>
        <v>14504</v>
      </c>
      <c r="J297" s="49">
        <v>0</v>
      </c>
      <c r="K297" s="49">
        <v>14504</v>
      </c>
    </row>
    <row r="298" spans="1:11" ht="40.5" x14ac:dyDescent="0.25">
      <c r="A298" s="52" t="s">
        <v>242</v>
      </c>
      <c r="B298" s="47" t="s">
        <v>243</v>
      </c>
      <c r="C298" s="47">
        <v>221701</v>
      </c>
      <c r="D298" s="47" t="s">
        <v>244</v>
      </c>
      <c r="E298" s="47" t="s">
        <v>262</v>
      </c>
      <c r="F298" s="54">
        <v>45689</v>
      </c>
      <c r="G298" s="48">
        <v>45708</v>
      </c>
      <c r="H298" s="53" t="s">
        <v>263</v>
      </c>
      <c r="I298" s="49">
        <f t="shared" si="9"/>
        <v>45874.080000000002</v>
      </c>
      <c r="J298" s="49">
        <v>0</v>
      </c>
      <c r="K298" s="49">
        <v>45874.080000000002</v>
      </c>
    </row>
    <row r="299" spans="1:11" ht="40.5" x14ac:dyDescent="0.25">
      <c r="A299" s="52" t="s">
        <v>242</v>
      </c>
      <c r="B299" s="47" t="s">
        <v>243</v>
      </c>
      <c r="C299" s="47">
        <v>221701</v>
      </c>
      <c r="D299" s="47" t="s">
        <v>244</v>
      </c>
      <c r="E299" s="47" t="s">
        <v>264</v>
      </c>
      <c r="F299" s="54">
        <v>45689</v>
      </c>
      <c r="G299" s="48">
        <v>45708</v>
      </c>
      <c r="H299" s="53" t="s">
        <v>265</v>
      </c>
      <c r="I299" s="49">
        <f t="shared" si="9"/>
        <v>15291.36</v>
      </c>
      <c r="J299" s="49">
        <v>0</v>
      </c>
      <c r="K299" s="49">
        <v>15291.36</v>
      </c>
    </row>
    <row r="300" spans="1:11" ht="40.5" x14ac:dyDescent="0.25">
      <c r="A300" s="52" t="s">
        <v>242</v>
      </c>
      <c r="B300" s="47" t="s">
        <v>243</v>
      </c>
      <c r="C300" s="47">
        <v>221701</v>
      </c>
      <c r="D300" s="47" t="s">
        <v>244</v>
      </c>
      <c r="E300" s="47" t="s">
        <v>266</v>
      </c>
      <c r="F300" s="54">
        <v>45689</v>
      </c>
      <c r="G300" s="48">
        <v>45708</v>
      </c>
      <c r="H300" s="53" t="s">
        <v>267</v>
      </c>
      <c r="I300" s="49">
        <f t="shared" ref="I300:I331" si="10">+K300+J300</f>
        <v>15291.36</v>
      </c>
      <c r="J300" s="49">
        <v>0</v>
      </c>
      <c r="K300" s="49">
        <v>15291.36</v>
      </c>
    </row>
    <row r="301" spans="1:11" ht="40.5" x14ac:dyDescent="0.25">
      <c r="A301" s="52" t="s">
        <v>242</v>
      </c>
      <c r="B301" s="47" t="s">
        <v>243</v>
      </c>
      <c r="C301" s="47">
        <v>221701</v>
      </c>
      <c r="D301" s="47" t="s">
        <v>244</v>
      </c>
      <c r="E301" s="47" t="s">
        <v>268</v>
      </c>
      <c r="F301" s="54">
        <v>45689</v>
      </c>
      <c r="G301" s="48">
        <v>45709</v>
      </c>
      <c r="H301" s="53" t="s">
        <v>269</v>
      </c>
      <c r="I301" s="49">
        <f t="shared" si="10"/>
        <v>1536</v>
      </c>
      <c r="J301" s="49">
        <v>0</v>
      </c>
      <c r="K301" s="49">
        <v>1536</v>
      </c>
    </row>
    <row r="302" spans="1:11" ht="40.5" x14ac:dyDescent="0.25">
      <c r="A302" s="52" t="s">
        <v>242</v>
      </c>
      <c r="B302" s="47" t="s">
        <v>243</v>
      </c>
      <c r="C302" s="47">
        <v>221701</v>
      </c>
      <c r="D302" s="47" t="s">
        <v>244</v>
      </c>
      <c r="E302" s="47" t="s">
        <v>270</v>
      </c>
      <c r="F302" s="54">
        <v>45689</v>
      </c>
      <c r="G302" s="48">
        <v>45709</v>
      </c>
      <c r="H302" s="53" t="s">
        <v>271</v>
      </c>
      <c r="I302" s="49">
        <f t="shared" si="10"/>
        <v>21184</v>
      </c>
      <c r="J302" s="49">
        <v>0</v>
      </c>
      <c r="K302" s="49">
        <v>21184</v>
      </c>
    </row>
    <row r="303" spans="1:11" ht="40.5" x14ac:dyDescent="0.25">
      <c r="A303" s="52" t="s">
        <v>242</v>
      </c>
      <c r="B303" s="47" t="s">
        <v>243</v>
      </c>
      <c r="C303" s="47">
        <v>221701</v>
      </c>
      <c r="D303" s="47" t="s">
        <v>244</v>
      </c>
      <c r="E303" s="47" t="s">
        <v>272</v>
      </c>
      <c r="F303" s="54">
        <v>45689</v>
      </c>
      <c r="G303" s="48">
        <v>45709</v>
      </c>
      <c r="H303" s="53" t="s">
        <v>273</v>
      </c>
      <c r="I303" s="49">
        <f t="shared" si="10"/>
        <v>1771</v>
      </c>
      <c r="J303" s="49">
        <v>0</v>
      </c>
      <c r="K303" s="49">
        <v>1771</v>
      </c>
    </row>
    <row r="304" spans="1:11" ht="40.5" x14ac:dyDescent="0.25">
      <c r="A304" s="52" t="s">
        <v>242</v>
      </c>
      <c r="B304" s="47" t="s">
        <v>243</v>
      </c>
      <c r="C304" s="47">
        <v>221701</v>
      </c>
      <c r="D304" s="47" t="s">
        <v>244</v>
      </c>
      <c r="E304" s="47" t="s">
        <v>274</v>
      </c>
      <c r="F304" s="54">
        <v>45689</v>
      </c>
      <c r="G304" s="48">
        <v>45709</v>
      </c>
      <c r="H304" s="53" t="s">
        <v>275</v>
      </c>
      <c r="I304" s="49">
        <f t="shared" si="10"/>
        <v>1002</v>
      </c>
      <c r="J304" s="49">
        <v>0</v>
      </c>
      <c r="K304" s="49">
        <v>1002</v>
      </c>
    </row>
    <row r="305" spans="1:11" ht="40.5" x14ac:dyDescent="0.25">
      <c r="A305" s="52" t="s">
        <v>242</v>
      </c>
      <c r="B305" s="47" t="s">
        <v>243</v>
      </c>
      <c r="C305" s="47">
        <v>221701</v>
      </c>
      <c r="D305" s="47" t="s">
        <v>244</v>
      </c>
      <c r="E305" s="47" t="s">
        <v>276</v>
      </c>
      <c r="F305" s="54">
        <v>45689</v>
      </c>
      <c r="G305" s="48">
        <v>45709</v>
      </c>
      <c r="H305" s="53" t="s">
        <v>277</v>
      </c>
      <c r="I305" s="49">
        <f t="shared" si="10"/>
        <v>20720</v>
      </c>
      <c r="J305" s="49">
        <v>0</v>
      </c>
      <c r="K305" s="49">
        <v>20720</v>
      </c>
    </row>
    <row r="306" spans="1:11" ht="40.5" x14ac:dyDescent="0.25">
      <c r="A306" s="52" t="s">
        <v>242</v>
      </c>
      <c r="B306" s="47" t="s">
        <v>243</v>
      </c>
      <c r="C306" s="47">
        <v>221701</v>
      </c>
      <c r="D306" s="47" t="s">
        <v>244</v>
      </c>
      <c r="E306" s="47" t="s">
        <v>278</v>
      </c>
      <c r="F306" s="54">
        <v>45689</v>
      </c>
      <c r="G306" s="48">
        <v>45709</v>
      </c>
      <c r="H306" s="53" t="s">
        <v>279</v>
      </c>
      <c r="I306" s="49">
        <f t="shared" si="10"/>
        <v>7056</v>
      </c>
      <c r="J306" s="49">
        <v>0</v>
      </c>
      <c r="K306" s="49">
        <v>7056</v>
      </c>
    </row>
    <row r="307" spans="1:11" ht="40.5" x14ac:dyDescent="0.25">
      <c r="A307" s="52" t="s">
        <v>242</v>
      </c>
      <c r="B307" s="47" t="s">
        <v>243</v>
      </c>
      <c r="C307" s="47">
        <v>221701</v>
      </c>
      <c r="D307" s="47" t="s">
        <v>244</v>
      </c>
      <c r="E307" s="47" t="s">
        <v>280</v>
      </c>
      <c r="F307" s="54">
        <v>45689</v>
      </c>
      <c r="G307" s="48">
        <v>45709</v>
      </c>
      <c r="H307" s="53" t="s">
        <v>281</v>
      </c>
      <c r="I307" s="49">
        <f t="shared" si="10"/>
        <v>5730</v>
      </c>
      <c r="J307" s="49">
        <v>0</v>
      </c>
      <c r="K307" s="49">
        <v>5730</v>
      </c>
    </row>
    <row r="308" spans="1:11" ht="40.5" x14ac:dyDescent="0.25">
      <c r="A308" s="52" t="s">
        <v>282</v>
      </c>
      <c r="B308" s="47" t="s">
        <v>283</v>
      </c>
      <c r="C308" s="47">
        <v>228702</v>
      </c>
      <c r="D308" s="47" t="s">
        <v>284</v>
      </c>
      <c r="E308" s="47" t="s">
        <v>285</v>
      </c>
      <c r="F308" s="54">
        <v>45380</v>
      </c>
      <c r="G308" s="48">
        <v>45380</v>
      </c>
      <c r="H308" s="53" t="s">
        <v>213</v>
      </c>
      <c r="I308" s="49">
        <f t="shared" si="10"/>
        <v>0.01</v>
      </c>
      <c r="J308" s="49">
        <v>0</v>
      </c>
      <c r="K308" s="49">
        <v>0.01</v>
      </c>
    </row>
    <row r="309" spans="1:11" ht="60.75" x14ac:dyDescent="0.25">
      <c r="A309" s="52" t="s">
        <v>286</v>
      </c>
      <c r="B309" s="47" t="s">
        <v>287</v>
      </c>
      <c r="C309" s="47">
        <v>227101</v>
      </c>
      <c r="D309" s="47" t="s">
        <v>288</v>
      </c>
      <c r="E309" s="47" t="s">
        <v>289</v>
      </c>
      <c r="F309" s="54">
        <v>45698</v>
      </c>
      <c r="G309" s="48">
        <v>45709</v>
      </c>
      <c r="H309" s="53" t="s">
        <v>290</v>
      </c>
      <c r="I309" s="49">
        <f t="shared" si="10"/>
        <v>820654.21</v>
      </c>
      <c r="J309" s="49">
        <v>72328.84</v>
      </c>
      <c r="K309" s="49">
        <v>748325.37</v>
      </c>
    </row>
    <row r="310" spans="1:11" ht="60.75" x14ac:dyDescent="0.25">
      <c r="A310" s="52" t="s">
        <v>291</v>
      </c>
      <c r="B310" s="47" t="s">
        <v>292</v>
      </c>
      <c r="C310" s="47">
        <v>227206</v>
      </c>
      <c r="D310" s="47" t="s">
        <v>293</v>
      </c>
      <c r="E310" s="47" t="s">
        <v>294</v>
      </c>
      <c r="F310" s="54">
        <v>45674</v>
      </c>
      <c r="G310" s="48">
        <v>45709</v>
      </c>
      <c r="H310" s="53" t="s">
        <v>295</v>
      </c>
      <c r="I310" s="49">
        <f t="shared" si="10"/>
        <v>141589</v>
      </c>
      <c r="J310" s="49"/>
      <c r="K310" s="49">
        <v>141589</v>
      </c>
    </row>
    <row r="311" spans="1:11" ht="60.75" x14ac:dyDescent="0.25">
      <c r="A311" s="52" t="s">
        <v>291</v>
      </c>
      <c r="B311" s="47" t="s">
        <v>292</v>
      </c>
      <c r="C311" s="47">
        <v>227206</v>
      </c>
      <c r="D311" s="47" t="s">
        <v>293</v>
      </c>
      <c r="E311" s="47" t="s">
        <v>296</v>
      </c>
      <c r="F311" s="54">
        <v>45674</v>
      </c>
      <c r="G311" s="48">
        <v>45709</v>
      </c>
      <c r="H311" s="53" t="s">
        <v>295</v>
      </c>
      <c r="I311" s="49">
        <f t="shared" si="10"/>
        <v>179478</v>
      </c>
      <c r="J311" s="49">
        <v>7605</v>
      </c>
      <c r="K311" s="49">
        <v>171873</v>
      </c>
    </row>
    <row r="312" spans="1:11" ht="60.75" x14ac:dyDescent="0.25">
      <c r="A312" s="52" t="s">
        <v>291</v>
      </c>
      <c r="B312" s="47" t="s">
        <v>292</v>
      </c>
      <c r="C312" s="47">
        <v>227206</v>
      </c>
      <c r="D312" s="47" t="s">
        <v>293</v>
      </c>
      <c r="E312" s="47" t="s">
        <v>297</v>
      </c>
      <c r="F312" s="54">
        <v>45674</v>
      </c>
      <c r="G312" s="48">
        <v>45709</v>
      </c>
      <c r="H312" s="53" t="s">
        <v>295</v>
      </c>
      <c r="I312" s="49">
        <f t="shared" si="10"/>
        <v>193402</v>
      </c>
      <c r="J312" s="49">
        <v>8195</v>
      </c>
      <c r="K312" s="49">
        <v>185207</v>
      </c>
    </row>
    <row r="313" spans="1:11" ht="60.75" x14ac:dyDescent="0.25">
      <c r="A313" s="52" t="s">
        <v>291</v>
      </c>
      <c r="B313" s="47" t="s">
        <v>292</v>
      </c>
      <c r="C313" s="47">
        <v>227206</v>
      </c>
      <c r="D313" s="47" t="s">
        <v>293</v>
      </c>
      <c r="E313" s="47" t="s">
        <v>298</v>
      </c>
      <c r="F313" s="54">
        <v>45674</v>
      </c>
      <c r="G313" s="48">
        <v>45709</v>
      </c>
      <c r="H313" s="53" t="s">
        <v>295</v>
      </c>
      <c r="I313" s="49">
        <f t="shared" si="10"/>
        <v>67614</v>
      </c>
      <c r="J313" s="49">
        <v>2865</v>
      </c>
      <c r="K313" s="49">
        <v>64749</v>
      </c>
    </row>
    <row r="314" spans="1:11" ht="20.25" x14ac:dyDescent="0.25">
      <c r="A314" s="52" t="s">
        <v>299</v>
      </c>
      <c r="B314" s="47" t="s">
        <v>300</v>
      </c>
      <c r="C314" s="47">
        <v>228503</v>
      </c>
      <c r="D314" s="47" t="s">
        <v>119</v>
      </c>
      <c r="E314" s="47" t="s">
        <v>301</v>
      </c>
      <c r="F314" s="54">
        <v>45597</v>
      </c>
      <c r="G314" s="48">
        <v>45714</v>
      </c>
      <c r="H314" s="53" t="s">
        <v>302</v>
      </c>
      <c r="I314" s="49">
        <f t="shared" si="10"/>
        <v>8210.4500000000007</v>
      </c>
      <c r="J314" s="49">
        <v>347.9</v>
      </c>
      <c r="K314" s="49">
        <v>7862.55</v>
      </c>
    </row>
    <row r="315" spans="1:11" ht="20.25" x14ac:dyDescent="0.25">
      <c r="A315" s="52" t="s">
        <v>299</v>
      </c>
      <c r="B315" s="47" t="s">
        <v>300</v>
      </c>
      <c r="C315" s="47">
        <v>228503</v>
      </c>
      <c r="D315" s="47" t="s">
        <v>119</v>
      </c>
      <c r="E315" s="47" t="s">
        <v>303</v>
      </c>
      <c r="F315" s="54">
        <v>45629</v>
      </c>
      <c r="G315" s="48">
        <v>45714</v>
      </c>
      <c r="H315" s="53" t="s">
        <v>302</v>
      </c>
      <c r="I315" s="49">
        <f t="shared" si="10"/>
        <v>33600.17</v>
      </c>
      <c r="J315" s="49">
        <v>1423.74</v>
      </c>
      <c r="K315" s="49">
        <v>32176.43</v>
      </c>
    </row>
    <row r="316" spans="1:11" ht="20.25" x14ac:dyDescent="0.25">
      <c r="A316" s="52" t="s">
        <v>299</v>
      </c>
      <c r="B316" s="47" t="s">
        <v>300</v>
      </c>
      <c r="C316" s="47">
        <v>228503</v>
      </c>
      <c r="D316" s="47" t="s">
        <v>119</v>
      </c>
      <c r="E316" s="47" t="s">
        <v>304</v>
      </c>
      <c r="F316" s="54">
        <v>45664</v>
      </c>
      <c r="G316" s="48">
        <v>45714</v>
      </c>
      <c r="H316" s="53" t="s">
        <v>302</v>
      </c>
      <c r="I316" s="49">
        <f t="shared" si="10"/>
        <v>8190.37</v>
      </c>
      <c r="J316" s="49">
        <v>347.05</v>
      </c>
      <c r="K316" s="49">
        <v>7843.32</v>
      </c>
    </row>
    <row r="317" spans="1:11" ht="20.25" x14ac:dyDescent="0.25">
      <c r="A317" s="52" t="s">
        <v>299</v>
      </c>
      <c r="B317" s="47" t="s">
        <v>300</v>
      </c>
      <c r="C317" s="47">
        <v>228503</v>
      </c>
      <c r="D317" s="47" t="s">
        <v>119</v>
      </c>
      <c r="E317" s="47" t="s">
        <v>305</v>
      </c>
      <c r="F317" s="54">
        <v>45691</v>
      </c>
      <c r="G317" s="48">
        <v>45716</v>
      </c>
      <c r="H317" s="53" t="s">
        <v>302</v>
      </c>
      <c r="I317" s="49">
        <f t="shared" si="10"/>
        <v>12401.14</v>
      </c>
      <c r="J317" s="49">
        <v>525.47</v>
      </c>
      <c r="K317" s="49">
        <v>11875.67</v>
      </c>
    </row>
    <row r="318" spans="1:11" ht="40.5" x14ac:dyDescent="0.25">
      <c r="A318" s="52" t="s">
        <v>306</v>
      </c>
      <c r="B318" s="47" t="s">
        <v>307</v>
      </c>
      <c r="C318" s="47">
        <v>228702</v>
      </c>
      <c r="D318" s="47" t="s">
        <v>284</v>
      </c>
      <c r="E318" s="47" t="s">
        <v>308</v>
      </c>
      <c r="F318" s="54">
        <v>45698</v>
      </c>
      <c r="G318" s="48">
        <v>45702</v>
      </c>
      <c r="H318" s="53" t="s">
        <v>213</v>
      </c>
      <c r="I318" s="49">
        <f t="shared" si="10"/>
        <v>4130</v>
      </c>
      <c r="J318" s="49">
        <v>980</v>
      </c>
      <c r="K318" s="49">
        <v>3150</v>
      </c>
    </row>
    <row r="319" spans="1:11" ht="45.75" customHeight="1" x14ac:dyDescent="0.25">
      <c r="A319" s="52" t="s">
        <v>309</v>
      </c>
      <c r="B319" s="47" t="s">
        <v>310</v>
      </c>
      <c r="C319" s="47">
        <v>237102</v>
      </c>
      <c r="D319" s="47" t="s">
        <v>311</v>
      </c>
      <c r="E319" s="47" t="s">
        <v>312</v>
      </c>
      <c r="F319" s="54">
        <v>45643</v>
      </c>
      <c r="G319" s="48">
        <v>45709</v>
      </c>
      <c r="H319" s="53" t="s">
        <v>313</v>
      </c>
      <c r="I319" s="49">
        <f t="shared" si="10"/>
        <v>75640</v>
      </c>
      <c r="J319" s="49">
        <v>440.6</v>
      </c>
      <c r="K319" s="49">
        <v>75199.399999999994</v>
      </c>
    </row>
    <row r="320" spans="1:11" ht="20.25" x14ac:dyDescent="0.25">
      <c r="A320" s="52" t="s">
        <v>309</v>
      </c>
      <c r="B320" s="47" t="s">
        <v>310</v>
      </c>
      <c r="C320" s="47">
        <v>237102</v>
      </c>
      <c r="D320" s="47" t="s">
        <v>311</v>
      </c>
      <c r="E320" s="47" t="s">
        <v>314</v>
      </c>
      <c r="F320" s="54">
        <v>45646</v>
      </c>
      <c r="G320" s="48">
        <v>45709</v>
      </c>
      <c r="H320" s="53" t="s">
        <v>315</v>
      </c>
      <c r="I320" s="49">
        <f t="shared" si="10"/>
        <v>94550</v>
      </c>
      <c r="J320" s="49">
        <v>543.75</v>
      </c>
      <c r="K320" s="49">
        <v>94006.25</v>
      </c>
    </row>
    <row r="321" spans="1:14" ht="30.75" customHeight="1" x14ac:dyDescent="0.25">
      <c r="A321" s="52" t="s">
        <v>309</v>
      </c>
      <c r="B321" s="47" t="s">
        <v>310</v>
      </c>
      <c r="C321" s="47">
        <v>237102</v>
      </c>
      <c r="D321" s="47" t="s">
        <v>311</v>
      </c>
      <c r="E321" s="47" t="s">
        <v>316</v>
      </c>
      <c r="F321" s="54">
        <v>45681</v>
      </c>
      <c r="G321" s="48">
        <v>45709</v>
      </c>
      <c r="H321" s="53" t="s">
        <v>315</v>
      </c>
      <c r="I321" s="49">
        <f t="shared" si="10"/>
        <v>283650</v>
      </c>
      <c r="J321" s="49">
        <v>1631.25</v>
      </c>
      <c r="K321" s="49">
        <v>282018.75</v>
      </c>
    </row>
    <row r="322" spans="1:14" ht="48" customHeight="1" x14ac:dyDescent="0.25">
      <c r="A322" s="52" t="s">
        <v>317</v>
      </c>
      <c r="B322" s="47" t="s">
        <v>318</v>
      </c>
      <c r="C322" s="47">
        <v>237101</v>
      </c>
      <c r="D322" s="47" t="s">
        <v>319</v>
      </c>
      <c r="E322" s="47" t="s">
        <v>320</v>
      </c>
      <c r="F322" s="54">
        <v>45659</v>
      </c>
      <c r="G322" s="48">
        <v>45709</v>
      </c>
      <c r="H322" s="53" t="s">
        <v>321</v>
      </c>
      <c r="I322" s="49">
        <f t="shared" si="10"/>
        <v>4000000</v>
      </c>
      <c r="J322" s="49"/>
      <c r="K322" s="49">
        <v>4000000</v>
      </c>
    </row>
    <row r="323" spans="1:14" ht="20.25" x14ac:dyDescent="0.25">
      <c r="A323" s="52" t="s">
        <v>322</v>
      </c>
      <c r="B323" s="47" t="s">
        <v>323</v>
      </c>
      <c r="C323" s="47">
        <v>228503</v>
      </c>
      <c r="D323" s="47" t="s">
        <v>119</v>
      </c>
      <c r="E323" s="47" t="s">
        <v>324</v>
      </c>
      <c r="F323" s="54">
        <v>45679</v>
      </c>
      <c r="G323" s="48">
        <v>45712</v>
      </c>
      <c r="H323" s="53" t="s">
        <v>325</v>
      </c>
      <c r="I323" s="49">
        <f t="shared" si="10"/>
        <v>466514.89</v>
      </c>
      <c r="J323" s="49">
        <v>19767.580000000002</v>
      </c>
      <c r="K323" s="49">
        <v>446747.31</v>
      </c>
    </row>
    <row r="324" spans="1:14" ht="25.5" customHeight="1" x14ac:dyDescent="0.25">
      <c r="A324" s="52" t="s">
        <v>326</v>
      </c>
      <c r="B324" s="47" t="s">
        <v>327</v>
      </c>
      <c r="C324" s="47">
        <v>235301</v>
      </c>
      <c r="D324" s="47" t="s">
        <v>328</v>
      </c>
      <c r="E324" s="47" t="s">
        <v>329</v>
      </c>
      <c r="F324" s="54">
        <v>45643</v>
      </c>
      <c r="G324" s="48">
        <v>45706</v>
      </c>
      <c r="H324" s="53" t="s">
        <v>330</v>
      </c>
      <c r="I324" s="49">
        <f t="shared" si="10"/>
        <v>122880.06</v>
      </c>
      <c r="J324" s="49">
        <v>5206.78</v>
      </c>
      <c r="K324" s="49">
        <v>117673.28</v>
      </c>
    </row>
    <row r="325" spans="1:14" ht="60.75" x14ac:dyDescent="0.25">
      <c r="A325" s="52" t="s">
        <v>326</v>
      </c>
      <c r="B325" s="47" t="s">
        <v>327</v>
      </c>
      <c r="C325" s="47" t="s">
        <v>331</v>
      </c>
      <c r="D325" s="47" t="s">
        <v>332</v>
      </c>
      <c r="E325" s="47" t="s">
        <v>333</v>
      </c>
      <c r="F325" s="54">
        <v>45688</v>
      </c>
      <c r="G325" s="48">
        <v>45706</v>
      </c>
      <c r="H325" s="53" t="s">
        <v>334</v>
      </c>
      <c r="I325" s="49">
        <f t="shared" si="10"/>
        <v>196877.1</v>
      </c>
      <c r="J325" s="49">
        <v>8342.25</v>
      </c>
      <c r="K325" s="49">
        <v>188534.85</v>
      </c>
    </row>
    <row r="326" spans="1:14" ht="40.5" x14ac:dyDescent="0.25">
      <c r="A326" s="52" t="s">
        <v>326</v>
      </c>
      <c r="B326" s="47" t="s">
        <v>327</v>
      </c>
      <c r="C326" s="47" t="s">
        <v>63</v>
      </c>
      <c r="D326" s="47" t="s">
        <v>335</v>
      </c>
      <c r="E326" s="47" t="s">
        <v>333</v>
      </c>
      <c r="F326" s="54">
        <v>45688</v>
      </c>
      <c r="G326" s="48">
        <v>45706</v>
      </c>
      <c r="H326" s="53" t="s">
        <v>334</v>
      </c>
      <c r="I326" s="49">
        <f t="shared" si="10"/>
        <v>14850.06</v>
      </c>
      <c r="J326" s="49">
        <v>629.2398305084746</v>
      </c>
      <c r="K326" s="49">
        <v>14220.820169491524</v>
      </c>
      <c r="L326" s="27"/>
      <c r="M326" s="27"/>
      <c r="N326" s="27"/>
    </row>
    <row r="327" spans="1:14" ht="60.75" x14ac:dyDescent="0.25">
      <c r="A327" s="52" t="s">
        <v>336</v>
      </c>
      <c r="B327" s="47" t="s">
        <v>337</v>
      </c>
      <c r="C327" s="47">
        <v>237206</v>
      </c>
      <c r="D327" s="47" t="s">
        <v>338</v>
      </c>
      <c r="E327" s="47" t="s">
        <v>339</v>
      </c>
      <c r="F327" s="54">
        <v>45714</v>
      </c>
      <c r="G327" s="48">
        <v>45714</v>
      </c>
      <c r="H327" s="53" t="s">
        <v>340</v>
      </c>
      <c r="I327" s="49">
        <f t="shared" si="10"/>
        <v>477900</v>
      </c>
      <c r="J327" s="49">
        <v>20250</v>
      </c>
      <c r="K327" s="49">
        <v>457650</v>
      </c>
    </row>
    <row r="328" spans="1:14" ht="60.75" x14ac:dyDescent="0.25">
      <c r="A328" s="52" t="s">
        <v>341</v>
      </c>
      <c r="B328" s="47" t="s">
        <v>342</v>
      </c>
      <c r="C328" s="47">
        <v>228503</v>
      </c>
      <c r="D328" s="47" t="s">
        <v>119</v>
      </c>
      <c r="E328" s="47" t="s">
        <v>343</v>
      </c>
      <c r="F328" s="54">
        <v>45687</v>
      </c>
      <c r="G328" s="48">
        <v>45714</v>
      </c>
      <c r="H328" s="53" t="s">
        <v>344</v>
      </c>
      <c r="I328" s="49">
        <f t="shared" si="10"/>
        <v>60534</v>
      </c>
      <c r="J328" s="49">
        <v>2565</v>
      </c>
      <c r="K328" s="49">
        <v>57969</v>
      </c>
    </row>
    <row r="329" spans="1:14" ht="60.75" x14ac:dyDescent="0.25">
      <c r="A329" s="52" t="s">
        <v>345</v>
      </c>
      <c r="B329" s="47" t="s">
        <v>346</v>
      </c>
      <c r="C329" s="47">
        <v>227208</v>
      </c>
      <c r="D329" s="47" t="s">
        <v>347</v>
      </c>
      <c r="E329" s="47" t="s">
        <v>348</v>
      </c>
      <c r="F329" s="54">
        <v>45674</v>
      </c>
      <c r="G329" s="48">
        <v>45714</v>
      </c>
      <c r="H329" s="53" t="s">
        <v>349</v>
      </c>
      <c r="I329" s="49">
        <f t="shared" si="10"/>
        <v>32922</v>
      </c>
      <c r="J329" s="49">
        <v>1395</v>
      </c>
      <c r="K329" s="49">
        <v>31527</v>
      </c>
    </row>
    <row r="330" spans="1:14" ht="40.5" x14ac:dyDescent="0.25">
      <c r="A330" s="52" t="s">
        <v>350</v>
      </c>
      <c r="B330" s="47" t="s">
        <v>351</v>
      </c>
      <c r="C330" s="47" t="s">
        <v>352</v>
      </c>
      <c r="D330" s="47" t="s">
        <v>353</v>
      </c>
      <c r="E330" s="47" t="s">
        <v>354</v>
      </c>
      <c r="F330" s="54">
        <v>45596</v>
      </c>
      <c r="G330" s="48">
        <v>45688</v>
      </c>
      <c r="H330" s="53" t="s">
        <v>355</v>
      </c>
      <c r="I330" s="49">
        <f t="shared" si="10"/>
        <v>3009</v>
      </c>
      <c r="J330" s="49">
        <v>127.5</v>
      </c>
      <c r="K330" s="49">
        <v>2881.5</v>
      </c>
    </row>
    <row r="331" spans="1:14" ht="40.5" x14ac:dyDescent="0.25">
      <c r="A331" s="52" t="s">
        <v>350</v>
      </c>
      <c r="B331" s="47" t="s">
        <v>351</v>
      </c>
      <c r="C331" s="47" t="s">
        <v>356</v>
      </c>
      <c r="D331" s="47" t="s">
        <v>357</v>
      </c>
      <c r="E331" s="47" t="s">
        <v>354</v>
      </c>
      <c r="F331" s="54">
        <v>45596</v>
      </c>
      <c r="G331" s="48">
        <v>45688</v>
      </c>
      <c r="H331" s="53" t="s">
        <v>355</v>
      </c>
      <c r="I331" s="49">
        <f t="shared" si="10"/>
        <v>139617.60000000001</v>
      </c>
      <c r="J331" s="49">
        <v>5916.0000000000009</v>
      </c>
      <c r="K331" s="49">
        <v>133701.6</v>
      </c>
    </row>
    <row r="332" spans="1:14" ht="40.5" x14ac:dyDescent="0.25">
      <c r="A332" s="52" t="s">
        <v>350</v>
      </c>
      <c r="B332" s="47" t="s">
        <v>351</v>
      </c>
      <c r="C332" s="47" t="s">
        <v>358</v>
      </c>
      <c r="D332" s="47" t="s">
        <v>359</v>
      </c>
      <c r="E332" s="47" t="s">
        <v>354</v>
      </c>
      <c r="F332" s="54">
        <v>45596</v>
      </c>
      <c r="G332" s="48">
        <v>45688</v>
      </c>
      <c r="H332" s="53" t="s">
        <v>355</v>
      </c>
      <c r="I332" s="49">
        <f t="shared" ref="I332:I334" si="11">+K332+J332</f>
        <v>755.2</v>
      </c>
      <c r="J332" s="49">
        <v>32.000000000000007</v>
      </c>
      <c r="K332" s="49">
        <v>723.2</v>
      </c>
    </row>
    <row r="333" spans="1:14" ht="40.5" x14ac:dyDescent="0.25">
      <c r="A333" s="52" t="s">
        <v>350</v>
      </c>
      <c r="B333" s="47" t="s">
        <v>351</v>
      </c>
      <c r="C333" s="47" t="s">
        <v>360</v>
      </c>
      <c r="D333" s="47" t="s">
        <v>361</v>
      </c>
      <c r="E333" s="47" t="s">
        <v>354</v>
      </c>
      <c r="F333" s="54">
        <v>45596</v>
      </c>
      <c r="G333" s="48">
        <v>45688</v>
      </c>
      <c r="H333" s="53" t="s">
        <v>355</v>
      </c>
      <c r="I333" s="49">
        <f t="shared" si="11"/>
        <v>1746.4</v>
      </c>
      <c r="J333" s="49">
        <v>74.000000000000014</v>
      </c>
      <c r="K333" s="49">
        <v>1672.4</v>
      </c>
    </row>
    <row r="334" spans="1:14" ht="60.75" x14ac:dyDescent="0.25">
      <c r="A334" s="52" t="s">
        <v>362</v>
      </c>
      <c r="B334" s="47" t="s">
        <v>363</v>
      </c>
      <c r="C334" s="47">
        <v>225401</v>
      </c>
      <c r="D334" s="47" t="s">
        <v>364</v>
      </c>
      <c r="E334" s="47" t="s">
        <v>365</v>
      </c>
      <c r="F334" s="54">
        <v>45687</v>
      </c>
      <c r="G334" s="48">
        <v>45708</v>
      </c>
      <c r="H334" s="53" t="s">
        <v>366</v>
      </c>
      <c r="I334" s="49">
        <f t="shared" si="11"/>
        <v>22000</v>
      </c>
      <c r="J334" s="49">
        <v>1100</v>
      </c>
      <c r="K334" s="49">
        <v>20900</v>
      </c>
    </row>
    <row r="335" spans="1:14" ht="60.75" x14ac:dyDescent="0.25">
      <c r="A335" s="52" t="s">
        <v>362</v>
      </c>
      <c r="B335" s="47" t="s">
        <v>363</v>
      </c>
      <c r="C335" s="47">
        <v>225401</v>
      </c>
      <c r="D335" s="47" t="s">
        <v>364</v>
      </c>
      <c r="E335" s="47" t="s">
        <v>367</v>
      </c>
      <c r="F335" s="54">
        <v>45687</v>
      </c>
      <c r="G335" s="48">
        <v>45708</v>
      </c>
      <c r="H335" s="53" t="s">
        <v>366</v>
      </c>
      <c r="I335" s="49">
        <f t="shared" ref="I335:I375" si="12">+K335+J335</f>
        <v>30000</v>
      </c>
      <c r="J335" s="49">
        <v>1500</v>
      </c>
      <c r="K335" s="49">
        <v>28500</v>
      </c>
    </row>
    <row r="336" spans="1:14" ht="60.75" x14ac:dyDescent="0.25">
      <c r="A336" s="52" t="s">
        <v>362</v>
      </c>
      <c r="B336" s="47" t="s">
        <v>363</v>
      </c>
      <c r="C336" s="47">
        <v>225401</v>
      </c>
      <c r="D336" s="47" t="s">
        <v>364</v>
      </c>
      <c r="E336" s="47" t="s">
        <v>368</v>
      </c>
      <c r="F336" s="48">
        <v>45687</v>
      </c>
      <c r="G336" s="48">
        <v>45708</v>
      </c>
      <c r="H336" s="47" t="s">
        <v>366</v>
      </c>
      <c r="I336" s="49">
        <f t="shared" si="12"/>
        <v>64800</v>
      </c>
      <c r="J336" s="49">
        <v>3240</v>
      </c>
      <c r="K336" s="49">
        <v>61560</v>
      </c>
    </row>
    <row r="337" spans="1:14" ht="60.75" x14ac:dyDescent="0.25">
      <c r="A337" s="52" t="s">
        <v>362</v>
      </c>
      <c r="B337" s="47" t="s">
        <v>363</v>
      </c>
      <c r="C337" s="47">
        <v>225401</v>
      </c>
      <c r="D337" s="47" t="s">
        <v>364</v>
      </c>
      <c r="E337" s="47" t="s">
        <v>369</v>
      </c>
      <c r="F337" s="48">
        <v>45687</v>
      </c>
      <c r="G337" s="48">
        <v>45708</v>
      </c>
      <c r="H337" s="47" t="s">
        <v>366</v>
      </c>
      <c r="I337" s="49">
        <f t="shared" si="12"/>
        <v>70000</v>
      </c>
      <c r="J337" s="49">
        <v>3500</v>
      </c>
      <c r="K337" s="49">
        <v>66500</v>
      </c>
    </row>
    <row r="338" spans="1:14" ht="60.75" x14ac:dyDescent="0.25">
      <c r="A338" s="52" t="s">
        <v>362</v>
      </c>
      <c r="B338" s="47" t="s">
        <v>363</v>
      </c>
      <c r="C338" s="47">
        <v>225401</v>
      </c>
      <c r="D338" s="47" t="s">
        <v>364</v>
      </c>
      <c r="E338" s="47" t="s">
        <v>370</v>
      </c>
      <c r="F338" s="48">
        <v>45687</v>
      </c>
      <c r="G338" s="48">
        <v>45708</v>
      </c>
      <c r="H338" s="47" t="s">
        <v>366</v>
      </c>
      <c r="I338" s="49">
        <f t="shared" si="12"/>
        <v>14000</v>
      </c>
      <c r="J338" s="49">
        <v>700</v>
      </c>
      <c r="K338" s="49">
        <v>13300</v>
      </c>
    </row>
    <row r="339" spans="1:14" ht="60.75" x14ac:dyDescent="0.25">
      <c r="A339" s="52" t="s">
        <v>362</v>
      </c>
      <c r="B339" s="47" t="s">
        <v>363</v>
      </c>
      <c r="C339" s="47">
        <v>225401</v>
      </c>
      <c r="D339" s="47" t="s">
        <v>364</v>
      </c>
      <c r="E339" s="47" t="s">
        <v>371</v>
      </c>
      <c r="F339" s="48">
        <v>45688</v>
      </c>
      <c r="G339" s="48">
        <v>45708</v>
      </c>
      <c r="H339" s="47" t="s">
        <v>366</v>
      </c>
      <c r="I339" s="49">
        <f t="shared" si="12"/>
        <v>70000</v>
      </c>
      <c r="J339" s="49">
        <v>3500</v>
      </c>
      <c r="K339" s="49">
        <v>66500</v>
      </c>
    </row>
    <row r="340" spans="1:14" ht="60.75" x14ac:dyDescent="0.25">
      <c r="A340" s="52" t="s">
        <v>362</v>
      </c>
      <c r="B340" s="47" t="s">
        <v>363</v>
      </c>
      <c r="C340" s="47">
        <v>225401</v>
      </c>
      <c r="D340" s="47" t="s">
        <v>364</v>
      </c>
      <c r="E340" s="47" t="s">
        <v>372</v>
      </c>
      <c r="F340" s="48">
        <v>45589</v>
      </c>
      <c r="G340" s="48">
        <v>45709</v>
      </c>
      <c r="H340" s="47" t="s">
        <v>366</v>
      </c>
      <c r="I340" s="49">
        <f t="shared" si="12"/>
        <v>14500</v>
      </c>
      <c r="J340" s="49">
        <v>725</v>
      </c>
      <c r="K340" s="49">
        <v>13775</v>
      </c>
    </row>
    <row r="341" spans="1:14" ht="60.75" x14ac:dyDescent="0.25">
      <c r="A341" s="52" t="s">
        <v>362</v>
      </c>
      <c r="B341" s="47" t="s">
        <v>363</v>
      </c>
      <c r="C341" s="47">
        <v>225401</v>
      </c>
      <c r="D341" s="47" t="s">
        <v>364</v>
      </c>
      <c r="E341" s="47" t="s">
        <v>373</v>
      </c>
      <c r="F341" s="48">
        <v>45614</v>
      </c>
      <c r="G341" s="48">
        <v>45709</v>
      </c>
      <c r="H341" s="47" t="s">
        <v>366</v>
      </c>
      <c r="I341" s="49">
        <f t="shared" si="12"/>
        <v>14000</v>
      </c>
      <c r="J341" s="49">
        <v>700</v>
      </c>
      <c r="K341" s="49">
        <v>13300</v>
      </c>
    </row>
    <row r="342" spans="1:14" ht="60.75" x14ac:dyDescent="0.25">
      <c r="A342" s="52" t="s">
        <v>362</v>
      </c>
      <c r="B342" s="47" t="s">
        <v>363</v>
      </c>
      <c r="C342" s="47">
        <v>225401</v>
      </c>
      <c r="D342" s="47" t="s">
        <v>364</v>
      </c>
      <c r="E342" s="47" t="s">
        <v>374</v>
      </c>
      <c r="F342" s="48">
        <v>45687</v>
      </c>
      <c r="G342" s="48">
        <v>45709</v>
      </c>
      <c r="H342" s="47" t="s">
        <v>366</v>
      </c>
      <c r="I342" s="49">
        <f t="shared" si="12"/>
        <v>40000</v>
      </c>
      <c r="J342" s="49">
        <v>2000</v>
      </c>
      <c r="K342" s="49">
        <v>38000</v>
      </c>
    </row>
    <row r="343" spans="1:14" ht="40.5" x14ac:dyDescent="0.25">
      <c r="A343" s="52" t="s">
        <v>375</v>
      </c>
      <c r="B343" s="47" t="s">
        <v>376</v>
      </c>
      <c r="C343" s="47">
        <v>227101</v>
      </c>
      <c r="D343" s="47" t="s">
        <v>377</v>
      </c>
      <c r="E343" s="47" t="s">
        <v>378</v>
      </c>
      <c r="F343" s="48">
        <v>45691</v>
      </c>
      <c r="G343" s="48">
        <v>45714</v>
      </c>
      <c r="H343" s="47" t="s">
        <v>379</v>
      </c>
      <c r="I343" s="49">
        <f t="shared" si="12"/>
        <v>288657.5</v>
      </c>
      <c r="J343" s="49">
        <v>12231.25</v>
      </c>
      <c r="K343" s="49">
        <v>276426.25</v>
      </c>
    </row>
    <row r="344" spans="1:14" ht="40.5" x14ac:dyDescent="0.25">
      <c r="A344" s="52" t="s">
        <v>375</v>
      </c>
      <c r="B344" s="47" t="s">
        <v>376</v>
      </c>
      <c r="C344" s="47">
        <v>227101</v>
      </c>
      <c r="D344" s="47" t="s">
        <v>377</v>
      </c>
      <c r="E344" s="47" t="s">
        <v>380</v>
      </c>
      <c r="F344" s="48">
        <v>45665</v>
      </c>
      <c r="G344" s="48">
        <v>45716</v>
      </c>
      <c r="H344" s="47" t="s">
        <v>379</v>
      </c>
      <c r="I344" s="49">
        <f>+K344+J344</f>
        <v>288500.01</v>
      </c>
      <c r="J344" s="49">
        <v>12224.58</v>
      </c>
      <c r="K344" s="49">
        <v>276275.43</v>
      </c>
    </row>
    <row r="345" spans="1:14" ht="40.5" x14ac:dyDescent="0.25">
      <c r="A345" s="52" t="s">
        <v>381</v>
      </c>
      <c r="B345" s="47" t="s">
        <v>382</v>
      </c>
      <c r="C345" s="47">
        <v>239601</v>
      </c>
      <c r="D345" s="47" t="s">
        <v>357</v>
      </c>
      <c r="E345" s="47" t="s">
        <v>383</v>
      </c>
      <c r="F345" s="48">
        <v>45687</v>
      </c>
      <c r="G345" s="48">
        <v>45713</v>
      </c>
      <c r="H345" s="47" t="s">
        <v>384</v>
      </c>
      <c r="I345" s="49">
        <f t="shared" si="12"/>
        <v>9200</v>
      </c>
      <c r="J345" s="49">
        <v>389.83</v>
      </c>
      <c r="K345" s="49">
        <v>8810.17</v>
      </c>
    </row>
    <row r="346" spans="1:14" ht="60.75" x14ac:dyDescent="0.25">
      <c r="A346" s="52" t="s">
        <v>385</v>
      </c>
      <c r="B346" s="47" t="s">
        <v>386</v>
      </c>
      <c r="C346" s="47">
        <v>227206</v>
      </c>
      <c r="D346" s="47" t="s">
        <v>293</v>
      </c>
      <c r="E346" s="47" t="s">
        <v>289</v>
      </c>
      <c r="F346" s="48">
        <v>45505</v>
      </c>
      <c r="G346" s="48">
        <v>45511</v>
      </c>
      <c r="H346" s="47" t="s">
        <v>387</v>
      </c>
      <c r="I346" s="49">
        <f>+K346+J346</f>
        <v>33630</v>
      </c>
      <c r="J346" s="49">
        <v>1425</v>
      </c>
      <c r="K346" s="49">
        <v>32205</v>
      </c>
    </row>
    <row r="347" spans="1:14" ht="60.75" x14ac:dyDescent="0.25">
      <c r="A347" s="52" t="s">
        <v>388</v>
      </c>
      <c r="B347" s="47" t="s">
        <v>389</v>
      </c>
      <c r="C347" s="47">
        <v>227107</v>
      </c>
      <c r="D347" s="47" t="s">
        <v>288</v>
      </c>
      <c r="E347" s="47" t="s">
        <v>390</v>
      </c>
      <c r="F347" s="48">
        <v>45569</v>
      </c>
      <c r="G347" s="48">
        <v>45699</v>
      </c>
      <c r="H347" s="47" t="s">
        <v>391</v>
      </c>
      <c r="I347" s="49">
        <f t="shared" si="12"/>
        <v>53800.92</v>
      </c>
      <c r="J347" s="49">
        <v>2279.6999999999998</v>
      </c>
      <c r="K347" s="49">
        <v>51521.22</v>
      </c>
    </row>
    <row r="348" spans="1:14" ht="60.75" x14ac:dyDescent="0.25">
      <c r="A348" s="52" t="s">
        <v>388</v>
      </c>
      <c r="B348" s="47" t="s">
        <v>389</v>
      </c>
      <c r="C348" s="47" t="s">
        <v>392</v>
      </c>
      <c r="D348" s="47" t="s">
        <v>393</v>
      </c>
      <c r="E348" s="47" t="s">
        <v>394</v>
      </c>
      <c r="F348" s="48">
        <v>45693</v>
      </c>
      <c r="G348" s="48">
        <v>45716</v>
      </c>
      <c r="H348" s="47" t="s">
        <v>395</v>
      </c>
      <c r="I348" s="49">
        <f t="shared" si="12"/>
        <v>82451.320000000007</v>
      </c>
      <c r="J348" s="49">
        <v>3493.7000000000007</v>
      </c>
      <c r="K348" s="49">
        <v>78957.62000000001</v>
      </c>
      <c r="M348" s="15"/>
      <c r="N348" s="15"/>
    </row>
    <row r="349" spans="1:14" ht="60.75" x14ac:dyDescent="0.25">
      <c r="A349" s="52" t="s">
        <v>388</v>
      </c>
      <c r="B349" s="47" t="s">
        <v>389</v>
      </c>
      <c r="C349" s="47" t="s">
        <v>396</v>
      </c>
      <c r="D349" s="47" t="s">
        <v>377</v>
      </c>
      <c r="E349" s="47" t="s">
        <v>394</v>
      </c>
      <c r="F349" s="48">
        <v>45693</v>
      </c>
      <c r="G349" s="48">
        <v>45716</v>
      </c>
      <c r="H349" s="47" t="s">
        <v>395</v>
      </c>
      <c r="I349" s="49">
        <f>+K349+J349</f>
        <v>247353.96</v>
      </c>
      <c r="J349" s="49">
        <v>10481.1</v>
      </c>
      <c r="K349" s="49">
        <v>236872.86</v>
      </c>
      <c r="M349" s="15"/>
      <c r="N349" s="15"/>
    </row>
    <row r="350" spans="1:14" ht="60.75" x14ac:dyDescent="0.25">
      <c r="A350" s="52" t="s">
        <v>397</v>
      </c>
      <c r="B350" s="47" t="s">
        <v>398</v>
      </c>
      <c r="C350" s="47">
        <v>221801</v>
      </c>
      <c r="D350" s="47" t="s">
        <v>399</v>
      </c>
      <c r="E350" s="47" t="s">
        <v>400</v>
      </c>
      <c r="F350" s="48">
        <v>45705</v>
      </c>
      <c r="G350" s="48">
        <v>45716</v>
      </c>
      <c r="H350" s="47" t="s">
        <v>401</v>
      </c>
      <c r="I350" s="49">
        <f t="shared" si="12"/>
        <v>4000</v>
      </c>
      <c r="J350" s="49">
        <v>0</v>
      </c>
      <c r="K350" s="49">
        <v>4000</v>
      </c>
      <c r="M350" s="15"/>
      <c r="N350" s="15"/>
    </row>
    <row r="351" spans="1:14" ht="60.75" x14ac:dyDescent="0.25">
      <c r="A351" s="52" t="s">
        <v>402</v>
      </c>
      <c r="B351" s="47" t="s">
        <v>403</v>
      </c>
      <c r="C351" s="47">
        <v>225901</v>
      </c>
      <c r="D351" s="47" t="s">
        <v>404</v>
      </c>
      <c r="E351" s="47" t="s">
        <v>405</v>
      </c>
      <c r="F351" s="48">
        <v>45597</v>
      </c>
      <c r="G351" s="48">
        <v>45706</v>
      </c>
      <c r="H351" s="47" t="s">
        <v>406</v>
      </c>
      <c r="I351" s="49">
        <f t="shared" si="12"/>
        <v>1770000</v>
      </c>
      <c r="J351" s="49">
        <v>88500</v>
      </c>
      <c r="K351" s="49">
        <v>1681500</v>
      </c>
      <c r="M351" s="15"/>
      <c r="N351" s="15"/>
    </row>
    <row r="352" spans="1:14" ht="60.75" x14ac:dyDescent="0.25">
      <c r="A352" s="52" t="s">
        <v>407</v>
      </c>
      <c r="B352" s="47" t="s">
        <v>408</v>
      </c>
      <c r="C352" s="47">
        <v>227206</v>
      </c>
      <c r="D352" s="47" t="s">
        <v>293</v>
      </c>
      <c r="E352" s="47" t="s">
        <v>409</v>
      </c>
      <c r="F352" s="48">
        <v>45646</v>
      </c>
      <c r="G352" s="48">
        <v>45706</v>
      </c>
      <c r="H352" s="47" t="s">
        <v>410</v>
      </c>
      <c r="I352" s="49">
        <f t="shared" si="12"/>
        <v>32568</v>
      </c>
      <c r="J352" s="49">
        <v>1380</v>
      </c>
      <c r="K352" s="49">
        <v>31188</v>
      </c>
      <c r="M352" s="15"/>
      <c r="N352" s="15"/>
    </row>
    <row r="353" spans="1:14" s="25" customFormat="1" ht="60.75" x14ac:dyDescent="0.25">
      <c r="A353" s="52" t="s">
        <v>407</v>
      </c>
      <c r="B353" s="47" t="s">
        <v>408</v>
      </c>
      <c r="C353" s="47">
        <v>227206</v>
      </c>
      <c r="D353" s="47" t="s">
        <v>293</v>
      </c>
      <c r="E353" s="47" t="s">
        <v>411</v>
      </c>
      <c r="F353" s="48">
        <v>45646</v>
      </c>
      <c r="G353" s="48">
        <v>45706</v>
      </c>
      <c r="H353" s="47" t="s">
        <v>412</v>
      </c>
      <c r="I353" s="49">
        <f t="shared" si="12"/>
        <v>51141.2</v>
      </c>
      <c r="J353" s="49">
        <v>2167</v>
      </c>
      <c r="K353" s="49">
        <v>48974.2</v>
      </c>
      <c r="M353" s="26"/>
      <c r="N353" s="26"/>
    </row>
    <row r="354" spans="1:14" ht="40.5" x14ac:dyDescent="0.25">
      <c r="A354" s="52" t="s">
        <v>413</v>
      </c>
      <c r="B354" s="47" t="s">
        <v>414</v>
      </c>
      <c r="C354" s="47">
        <v>227101</v>
      </c>
      <c r="D354" s="47" t="s">
        <v>377</v>
      </c>
      <c r="E354" s="47" t="s">
        <v>415</v>
      </c>
      <c r="F354" s="48">
        <v>45666</v>
      </c>
      <c r="G354" s="48">
        <v>45708</v>
      </c>
      <c r="H354" s="47" t="s">
        <v>416</v>
      </c>
      <c r="I354" s="49">
        <f t="shared" si="12"/>
        <v>70855.16</v>
      </c>
      <c r="J354" s="49">
        <v>5739.05</v>
      </c>
      <c r="K354" s="49">
        <v>65116.11</v>
      </c>
      <c r="M354" s="9"/>
      <c r="N354" s="9"/>
    </row>
    <row r="355" spans="1:14" ht="40.5" x14ac:dyDescent="0.25">
      <c r="A355" s="52" t="s">
        <v>417</v>
      </c>
      <c r="B355" s="47" t="s">
        <v>418</v>
      </c>
      <c r="C355" s="47">
        <v>239905</v>
      </c>
      <c r="D355" s="47" t="s">
        <v>419</v>
      </c>
      <c r="E355" s="47" t="s">
        <v>415</v>
      </c>
      <c r="F355" s="48">
        <v>45637</v>
      </c>
      <c r="G355" s="48">
        <v>45716</v>
      </c>
      <c r="H355" s="47" t="s">
        <v>420</v>
      </c>
      <c r="I355" s="49">
        <f t="shared" si="12"/>
        <v>186000.09999999998</v>
      </c>
      <c r="J355" s="49">
        <v>7881.36</v>
      </c>
      <c r="K355" s="49">
        <v>178118.74</v>
      </c>
    </row>
    <row r="356" spans="1:14" ht="40.5" x14ac:dyDescent="0.25">
      <c r="A356" s="52" t="s">
        <v>421</v>
      </c>
      <c r="B356" s="47" t="s">
        <v>422</v>
      </c>
      <c r="C356" s="47">
        <v>225901</v>
      </c>
      <c r="D356" s="47" t="s">
        <v>404</v>
      </c>
      <c r="E356" s="47" t="s">
        <v>324</v>
      </c>
      <c r="F356" s="48">
        <v>45674</v>
      </c>
      <c r="G356" s="48">
        <v>45707</v>
      </c>
      <c r="H356" s="47" t="s">
        <v>423</v>
      </c>
      <c r="I356" s="49">
        <f t="shared" si="12"/>
        <v>767424</v>
      </c>
      <c r="J356" s="49">
        <v>38371.199999999997</v>
      </c>
      <c r="K356" s="49">
        <v>729052.8</v>
      </c>
    </row>
    <row r="357" spans="1:14" ht="40.5" x14ac:dyDescent="0.25">
      <c r="A357" s="52" t="s">
        <v>424</v>
      </c>
      <c r="B357" s="47" t="s">
        <v>425</v>
      </c>
      <c r="C357" s="47">
        <v>225901</v>
      </c>
      <c r="D357" s="47" t="s">
        <v>404</v>
      </c>
      <c r="E357" s="47" t="s">
        <v>426</v>
      </c>
      <c r="F357" s="48">
        <v>45666</v>
      </c>
      <c r="G357" s="48">
        <v>45706</v>
      </c>
      <c r="H357" s="47" t="s">
        <v>427</v>
      </c>
      <c r="I357" s="49">
        <f t="shared" si="12"/>
        <v>34120</v>
      </c>
      <c r="J357" s="49">
        <v>1706</v>
      </c>
      <c r="K357" s="49">
        <v>32414</v>
      </c>
    </row>
    <row r="358" spans="1:14" ht="40.5" x14ac:dyDescent="0.25">
      <c r="A358" s="52" t="s">
        <v>428</v>
      </c>
      <c r="B358" s="47" t="s">
        <v>429</v>
      </c>
      <c r="C358" s="47">
        <v>265201</v>
      </c>
      <c r="D358" s="47" t="s">
        <v>430</v>
      </c>
      <c r="E358" s="47" t="s">
        <v>431</v>
      </c>
      <c r="F358" s="48">
        <v>45621</v>
      </c>
      <c r="G358" s="48">
        <v>45687</v>
      </c>
      <c r="H358" s="47" t="s">
        <v>432</v>
      </c>
      <c r="I358" s="49">
        <f t="shared" si="12"/>
        <v>146400</v>
      </c>
      <c r="J358" s="49">
        <v>6203.39</v>
      </c>
      <c r="K358" s="49">
        <v>140196.60999999999</v>
      </c>
    </row>
    <row r="359" spans="1:14" ht="40.5" x14ac:dyDescent="0.25">
      <c r="A359" s="52" t="s">
        <v>433</v>
      </c>
      <c r="B359" s="47" t="s">
        <v>434</v>
      </c>
      <c r="C359" s="47" t="s">
        <v>435</v>
      </c>
      <c r="D359" s="47" t="s">
        <v>436</v>
      </c>
      <c r="E359" s="47" t="s">
        <v>437</v>
      </c>
      <c r="F359" s="48">
        <v>45618</v>
      </c>
      <c r="G359" s="48">
        <v>45716</v>
      </c>
      <c r="H359" s="47" t="s">
        <v>438</v>
      </c>
      <c r="I359" s="49">
        <f t="shared" si="12"/>
        <v>209800</v>
      </c>
      <c r="J359" s="49">
        <v>8889.8305084745771</v>
      </c>
      <c r="K359" s="49">
        <v>200910.16949152542</v>
      </c>
    </row>
    <row r="360" spans="1:14" ht="40.5" x14ac:dyDescent="0.25">
      <c r="A360" s="52" t="s">
        <v>433</v>
      </c>
      <c r="B360" s="47" t="s">
        <v>434</v>
      </c>
      <c r="C360" s="47" t="s">
        <v>439</v>
      </c>
      <c r="D360" s="47" t="s">
        <v>440</v>
      </c>
      <c r="E360" s="47" t="s">
        <v>437</v>
      </c>
      <c r="F360" s="48">
        <v>45618</v>
      </c>
      <c r="G360" s="48">
        <v>45716</v>
      </c>
      <c r="H360" s="47" t="s">
        <v>438</v>
      </c>
      <c r="I360" s="49">
        <f>+K360+J360</f>
        <v>18000</v>
      </c>
      <c r="J360" s="49">
        <v>762.71186440677968</v>
      </c>
      <c r="K360" s="49">
        <v>17237.288135593219</v>
      </c>
    </row>
    <row r="361" spans="1:14" ht="20.25" x14ac:dyDescent="0.25">
      <c r="A361" s="52" t="s">
        <v>441</v>
      </c>
      <c r="B361" s="47" t="s">
        <v>442</v>
      </c>
      <c r="C361" s="47">
        <v>232301</v>
      </c>
      <c r="D361" s="47" t="s">
        <v>238</v>
      </c>
      <c r="E361" s="47" t="s">
        <v>443</v>
      </c>
      <c r="F361" s="48">
        <v>45642</v>
      </c>
      <c r="G361" s="48">
        <v>45694</v>
      </c>
      <c r="H361" s="47" t="s">
        <v>444</v>
      </c>
      <c r="I361" s="49">
        <f t="shared" si="12"/>
        <v>26550</v>
      </c>
      <c r="J361" s="49">
        <v>1125</v>
      </c>
      <c r="K361" s="49">
        <v>25425</v>
      </c>
    </row>
    <row r="362" spans="1:14" ht="81" x14ac:dyDescent="0.25">
      <c r="A362" s="52" t="s">
        <v>445</v>
      </c>
      <c r="B362" s="47" t="s">
        <v>446</v>
      </c>
      <c r="C362" s="47" t="s">
        <v>63</v>
      </c>
      <c r="D362" s="47" t="s">
        <v>335</v>
      </c>
      <c r="E362" s="47" t="s">
        <v>447</v>
      </c>
      <c r="F362" s="48">
        <v>45677</v>
      </c>
      <c r="G362" s="48">
        <v>45700</v>
      </c>
      <c r="H362" s="47" t="s">
        <v>448</v>
      </c>
      <c r="I362" s="49">
        <f t="shared" si="12"/>
        <v>3149.9471186440701</v>
      </c>
      <c r="J362" s="49">
        <v>133.46</v>
      </c>
      <c r="K362" s="49">
        <v>3016.4871186440701</v>
      </c>
      <c r="M362" s="17"/>
    </row>
    <row r="363" spans="1:14" ht="81" x14ac:dyDescent="0.25">
      <c r="A363" s="52" t="s">
        <v>445</v>
      </c>
      <c r="B363" s="47" t="s">
        <v>446</v>
      </c>
      <c r="C363" s="47" t="s">
        <v>352</v>
      </c>
      <c r="D363" s="47" t="s">
        <v>353</v>
      </c>
      <c r="E363" s="47" t="s">
        <v>447</v>
      </c>
      <c r="F363" s="48">
        <v>45677</v>
      </c>
      <c r="G363" s="48">
        <v>45700</v>
      </c>
      <c r="H363" s="47" t="s">
        <v>448</v>
      </c>
      <c r="I363" s="49">
        <f t="shared" ref="I363:I368" si="13">+K363+J363</f>
        <v>3748.88</v>
      </c>
      <c r="J363" s="49">
        <v>158.85000000000002</v>
      </c>
      <c r="K363" s="49">
        <v>3590.03</v>
      </c>
      <c r="M363" s="17"/>
    </row>
    <row r="364" spans="1:14" ht="81" x14ac:dyDescent="0.25">
      <c r="A364" s="52" t="s">
        <v>445</v>
      </c>
      <c r="B364" s="47" t="s">
        <v>446</v>
      </c>
      <c r="C364" s="47" t="s">
        <v>449</v>
      </c>
      <c r="D364" s="47" t="s">
        <v>450</v>
      </c>
      <c r="E364" s="47" t="s">
        <v>447</v>
      </c>
      <c r="F364" s="48">
        <v>45677</v>
      </c>
      <c r="G364" s="48">
        <v>45700</v>
      </c>
      <c r="H364" s="47" t="s">
        <v>448</v>
      </c>
      <c r="I364" s="49">
        <f t="shared" si="13"/>
        <v>26599.84</v>
      </c>
      <c r="J364" s="49">
        <v>1127.1118644067799</v>
      </c>
      <c r="K364" s="49">
        <v>25472.728135593221</v>
      </c>
      <c r="M364" s="17"/>
    </row>
    <row r="365" spans="1:14" ht="81" x14ac:dyDescent="0.25">
      <c r="A365" s="52" t="s">
        <v>445</v>
      </c>
      <c r="B365" s="47" t="s">
        <v>446</v>
      </c>
      <c r="C365" s="47" t="s">
        <v>451</v>
      </c>
      <c r="D365" s="47" t="s">
        <v>452</v>
      </c>
      <c r="E365" s="47" t="s">
        <v>447</v>
      </c>
      <c r="F365" s="48">
        <v>45677</v>
      </c>
      <c r="G365" s="48">
        <v>45700</v>
      </c>
      <c r="H365" s="47" t="s">
        <v>448</v>
      </c>
      <c r="I365" s="49">
        <f t="shared" si="13"/>
        <v>25467.95</v>
      </c>
      <c r="J365" s="49">
        <v>1079.1504237288136</v>
      </c>
      <c r="K365" s="49">
        <v>24388.799576271187</v>
      </c>
      <c r="M365" s="17"/>
    </row>
    <row r="366" spans="1:14" ht="81" x14ac:dyDescent="0.25">
      <c r="A366" s="52" t="s">
        <v>445</v>
      </c>
      <c r="B366" s="47" t="s">
        <v>446</v>
      </c>
      <c r="C366" s="47" t="s">
        <v>392</v>
      </c>
      <c r="D366" s="47" t="s">
        <v>393</v>
      </c>
      <c r="E366" s="47" t="s">
        <v>447</v>
      </c>
      <c r="F366" s="48">
        <v>45677</v>
      </c>
      <c r="G366" s="48">
        <v>45700</v>
      </c>
      <c r="H366" s="47" t="s">
        <v>448</v>
      </c>
      <c r="I366" s="49">
        <f t="shared" si="13"/>
        <v>249379.61</v>
      </c>
      <c r="J366" s="49">
        <v>10566.932627118644</v>
      </c>
      <c r="K366" s="49">
        <v>238812.67737288133</v>
      </c>
      <c r="M366" s="17"/>
    </row>
    <row r="367" spans="1:14" ht="81" x14ac:dyDescent="0.25">
      <c r="A367" s="52" t="s">
        <v>445</v>
      </c>
      <c r="B367" s="47" t="s">
        <v>446</v>
      </c>
      <c r="C367" s="47" t="s">
        <v>453</v>
      </c>
      <c r="D367" s="47" t="s">
        <v>419</v>
      </c>
      <c r="E367" s="47" t="s">
        <v>447</v>
      </c>
      <c r="F367" s="48">
        <v>45677</v>
      </c>
      <c r="G367" s="48">
        <v>45700</v>
      </c>
      <c r="H367" s="47" t="s">
        <v>448</v>
      </c>
      <c r="I367" s="49">
        <f t="shared" si="13"/>
        <v>1562.32</v>
      </c>
      <c r="J367" s="49">
        <v>66.2</v>
      </c>
      <c r="K367" s="49">
        <v>1496.12</v>
      </c>
      <c r="M367" s="17"/>
    </row>
    <row r="368" spans="1:14" ht="81" x14ac:dyDescent="0.25">
      <c r="A368" s="52" t="s">
        <v>445</v>
      </c>
      <c r="B368" s="47" t="s">
        <v>446</v>
      </c>
      <c r="C368" s="47" t="s">
        <v>454</v>
      </c>
      <c r="D368" s="47" t="s">
        <v>455</v>
      </c>
      <c r="E368" s="47" t="s">
        <v>447</v>
      </c>
      <c r="F368" s="48">
        <v>45677</v>
      </c>
      <c r="G368" s="48">
        <v>45700</v>
      </c>
      <c r="H368" s="47" t="s">
        <v>448</v>
      </c>
      <c r="I368" s="49">
        <f t="shared" si="13"/>
        <v>83024.759999999995</v>
      </c>
      <c r="J368" s="49">
        <v>3517.9983050847459</v>
      </c>
      <c r="K368" s="49">
        <v>79506.761694915243</v>
      </c>
      <c r="M368" s="17"/>
    </row>
    <row r="369" spans="1:14" ht="40.5" x14ac:dyDescent="0.25">
      <c r="A369" s="52" t="s">
        <v>456</v>
      </c>
      <c r="B369" s="47" t="s">
        <v>457</v>
      </c>
      <c r="C369" s="47">
        <v>229101</v>
      </c>
      <c r="D369" s="47" t="s">
        <v>458</v>
      </c>
      <c r="E369" s="47" t="s">
        <v>459</v>
      </c>
      <c r="F369" s="48">
        <v>45698</v>
      </c>
      <c r="G369" s="48">
        <v>45698</v>
      </c>
      <c r="H369" s="47" t="s">
        <v>460</v>
      </c>
      <c r="I369" s="49">
        <f t="shared" si="12"/>
        <v>1163266</v>
      </c>
      <c r="J369" s="49">
        <v>49290.93</v>
      </c>
      <c r="K369" s="49">
        <v>1113975.07</v>
      </c>
      <c r="M369" s="15"/>
    </row>
    <row r="370" spans="1:14" ht="40.5" x14ac:dyDescent="0.25">
      <c r="A370" s="52" t="s">
        <v>461</v>
      </c>
      <c r="B370" s="47" t="s">
        <v>462</v>
      </c>
      <c r="C370" s="47">
        <v>239101</v>
      </c>
      <c r="D370" s="47" t="s">
        <v>463</v>
      </c>
      <c r="E370" s="47" t="s">
        <v>464</v>
      </c>
      <c r="F370" s="48">
        <v>45673</v>
      </c>
      <c r="G370" s="48">
        <v>45713</v>
      </c>
      <c r="H370" s="47" t="s">
        <v>465</v>
      </c>
      <c r="I370" s="49">
        <f t="shared" si="12"/>
        <v>42480</v>
      </c>
      <c r="J370" s="49">
        <v>1800</v>
      </c>
      <c r="K370" s="49">
        <v>40680</v>
      </c>
      <c r="M370" s="17"/>
    </row>
    <row r="371" spans="1:14" ht="40.5" x14ac:dyDescent="0.25">
      <c r="A371" s="52" t="s">
        <v>466</v>
      </c>
      <c r="B371" s="47" t="s">
        <v>467</v>
      </c>
      <c r="C371" s="47">
        <v>239904</v>
      </c>
      <c r="D371" s="47" t="s">
        <v>361</v>
      </c>
      <c r="E371" s="47" t="s">
        <v>468</v>
      </c>
      <c r="F371" s="48">
        <v>45681</v>
      </c>
      <c r="G371" s="48">
        <v>45713</v>
      </c>
      <c r="H371" s="47" t="s">
        <v>469</v>
      </c>
      <c r="I371" s="49">
        <f t="shared" si="12"/>
        <v>41042.25</v>
      </c>
      <c r="J371" s="49">
        <v>1739.08</v>
      </c>
      <c r="K371" s="49">
        <v>39303.17</v>
      </c>
    </row>
    <row r="372" spans="1:14" s="8" customFormat="1" ht="60.75" x14ac:dyDescent="0.25">
      <c r="A372" s="52" t="s">
        <v>470</v>
      </c>
      <c r="B372" s="47" t="s">
        <v>471</v>
      </c>
      <c r="C372" s="47">
        <v>227208</v>
      </c>
      <c r="D372" s="47" t="s">
        <v>347</v>
      </c>
      <c r="E372" s="47" t="s">
        <v>472</v>
      </c>
      <c r="F372" s="48">
        <v>45712</v>
      </c>
      <c r="G372" s="48">
        <v>45716</v>
      </c>
      <c r="H372" s="47" t="s">
        <v>473</v>
      </c>
      <c r="I372" s="49">
        <f t="shared" si="12"/>
        <v>1589487.14</v>
      </c>
      <c r="J372" s="49">
        <v>67351.149999999994</v>
      </c>
      <c r="K372" s="49">
        <v>1522135.99</v>
      </c>
    </row>
    <row r="373" spans="1:14" ht="40.5" x14ac:dyDescent="0.25">
      <c r="A373" s="52" t="s">
        <v>474</v>
      </c>
      <c r="B373" s="47" t="s">
        <v>475</v>
      </c>
      <c r="C373" s="47">
        <v>232301</v>
      </c>
      <c r="D373" s="47" t="s">
        <v>238</v>
      </c>
      <c r="E373" s="47" t="s">
        <v>476</v>
      </c>
      <c r="F373" s="48">
        <v>45673</v>
      </c>
      <c r="G373" s="48">
        <v>45713</v>
      </c>
      <c r="H373" s="47" t="s">
        <v>477</v>
      </c>
      <c r="I373" s="49">
        <f t="shared" si="12"/>
        <v>39766</v>
      </c>
      <c r="J373" s="49">
        <v>1685</v>
      </c>
      <c r="K373" s="49">
        <v>38081</v>
      </c>
    </row>
    <row r="374" spans="1:14" ht="40.5" x14ac:dyDescent="0.25">
      <c r="A374" s="52" t="s">
        <v>478</v>
      </c>
      <c r="B374" s="47" t="s">
        <v>479</v>
      </c>
      <c r="C374" s="47">
        <v>265801</v>
      </c>
      <c r="D374" s="47" t="s">
        <v>480</v>
      </c>
      <c r="E374" s="47" t="s">
        <v>481</v>
      </c>
      <c r="F374" s="48">
        <v>45657</v>
      </c>
      <c r="G374" s="48">
        <v>45712</v>
      </c>
      <c r="H374" s="47" t="s">
        <v>482</v>
      </c>
      <c r="I374" s="49">
        <f t="shared" si="12"/>
        <v>31000</v>
      </c>
      <c r="J374" s="49">
        <v>1313.56</v>
      </c>
      <c r="K374" s="49">
        <v>29686.44</v>
      </c>
    </row>
    <row r="375" spans="1:14" ht="60.75" x14ac:dyDescent="0.25">
      <c r="A375" s="52" t="s">
        <v>483</v>
      </c>
      <c r="B375" s="47" t="s">
        <v>484</v>
      </c>
      <c r="C375" s="47">
        <v>239801</v>
      </c>
      <c r="D375" s="47" t="s">
        <v>450</v>
      </c>
      <c r="E375" s="47" t="s">
        <v>485</v>
      </c>
      <c r="F375" s="48">
        <v>45670</v>
      </c>
      <c r="G375" s="48">
        <v>45714</v>
      </c>
      <c r="H375" s="47" t="s">
        <v>486</v>
      </c>
      <c r="I375" s="49">
        <f t="shared" si="12"/>
        <v>38685.119999999995</v>
      </c>
      <c r="J375" s="49">
        <v>1639.2</v>
      </c>
      <c r="K375" s="49">
        <v>37045.919999999998</v>
      </c>
    </row>
    <row r="376" spans="1:14" ht="20.25" x14ac:dyDescent="0.25">
      <c r="A376" s="52" t="s">
        <v>487</v>
      </c>
      <c r="B376" s="47" t="s">
        <v>488</v>
      </c>
      <c r="C376" s="47">
        <v>228702</v>
      </c>
      <c r="D376" s="47" t="s">
        <v>284</v>
      </c>
      <c r="E376" s="47" t="s">
        <v>489</v>
      </c>
      <c r="F376" s="48">
        <v>45705</v>
      </c>
      <c r="G376" s="48">
        <v>45714</v>
      </c>
      <c r="H376" s="47" t="s">
        <v>213</v>
      </c>
      <c r="I376" s="49">
        <f>+J376+K376</f>
        <v>64900</v>
      </c>
      <c r="J376" s="49">
        <v>15400</v>
      </c>
      <c r="K376" s="49">
        <v>49500</v>
      </c>
    </row>
    <row r="377" spans="1:14" ht="21" thickBot="1" x14ac:dyDescent="0.4">
      <c r="A377" s="31"/>
      <c r="B377" s="31"/>
      <c r="C377" s="32"/>
      <c r="D377" s="32"/>
      <c r="E377" s="32"/>
      <c r="F377" s="33"/>
      <c r="G377" s="33"/>
      <c r="H377" s="34" t="s">
        <v>490</v>
      </c>
      <c r="I377" s="45">
        <f>SUM(I9:I376)</f>
        <v>98301955.556318656</v>
      </c>
      <c r="J377" s="46">
        <f>SUM(J9:J376)</f>
        <v>3274628.4656406795</v>
      </c>
      <c r="K377" s="46">
        <f>SUM(K9:K376)</f>
        <v>95106607.250677973</v>
      </c>
      <c r="L377" s="38"/>
      <c r="M377" s="19"/>
      <c r="N377" s="6"/>
    </row>
    <row r="378" spans="1:14" ht="21" thickTop="1" x14ac:dyDescent="0.35">
      <c r="A378" s="31"/>
      <c r="B378" s="31"/>
      <c r="C378" s="32"/>
      <c r="D378" s="32"/>
      <c r="E378" s="32"/>
      <c r="F378" s="33"/>
      <c r="G378" s="33"/>
      <c r="H378" s="31"/>
      <c r="I378" s="36"/>
      <c r="J378" s="30"/>
      <c r="K378" s="30"/>
      <c r="L378" s="6"/>
      <c r="M378" s="6"/>
      <c r="N378" s="39"/>
    </row>
    <row r="379" spans="1:14" ht="20.25" x14ac:dyDescent="0.35">
      <c r="A379" s="31"/>
      <c r="B379" s="31"/>
      <c r="C379" s="32"/>
      <c r="D379" s="32"/>
      <c r="E379" s="32"/>
      <c r="F379" s="33"/>
      <c r="G379" s="33"/>
      <c r="H379" s="31"/>
      <c r="I379" s="36"/>
      <c r="J379" s="30"/>
      <c r="K379" s="30"/>
      <c r="L379" s="32"/>
    </row>
    <row r="380" spans="1:14" ht="20.25" x14ac:dyDescent="0.35">
      <c r="A380" s="31"/>
      <c r="B380" s="31"/>
      <c r="C380" s="32"/>
      <c r="D380" s="32"/>
      <c r="E380" s="32"/>
      <c r="F380" s="33"/>
      <c r="G380" s="33"/>
      <c r="H380" s="31"/>
      <c r="I380" s="36"/>
      <c r="J380" s="30"/>
      <c r="K380" s="35"/>
      <c r="L380" s="40"/>
    </row>
    <row r="381" spans="1:14" ht="20.25" x14ac:dyDescent="0.35">
      <c r="A381" s="31"/>
      <c r="B381" s="31"/>
      <c r="C381" s="32"/>
      <c r="D381" s="32"/>
      <c r="E381" s="32"/>
      <c r="F381" s="33"/>
      <c r="G381" s="33"/>
      <c r="H381" s="31"/>
      <c r="I381" s="36"/>
    </row>
    <row r="382" spans="1:14" ht="20.25" x14ac:dyDescent="0.35">
      <c r="A382" s="31"/>
      <c r="B382" s="31"/>
      <c r="C382" s="32"/>
      <c r="D382" s="32"/>
      <c r="E382" s="32"/>
      <c r="F382" s="33"/>
      <c r="G382" s="33"/>
      <c r="H382" s="31"/>
      <c r="I382" s="36"/>
      <c r="J382" s="30"/>
      <c r="K382" s="30"/>
    </row>
    <row r="383" spans="1:14" ht="21" x14ac:dyDescent="0.35">
      <c r="G383" s="20"/>
      <c r="H383" s="20"/>
      <c r="I383" s="37"/>
      <c r="J383" s="20"/>
      <c r="K383" s="37"/>
    </row>
    <row r="384" spans="1:14" ht="21" x14ac:dyDescent="0.35">
      <c r="G384" s="20"/>
      <c r="H384" s="20"/>
      <c r="I384" s="20"/>
      <c r="J384" s="20"/>
      <c r="K384" s="20"/>
    </row>
    <row r="385" spans="9:9" x14ac:dyDescent="0.3">
      <c r="I385" s="21"/>
    </row>
    <row r="386" spans="9:9" x14ac:dyDescent="0.3">
      <c r="I386" s="22"/>
    </row>
    <row r="387" spans="9:9" ht="21" x14ac:dyDescent="0.35">
      <c r="I387" s="23"/>
    </row>
    <row r="388" spans="9:9" ht="21" x14ac:dyDescent="0.35">
      <c r="I388" s="20"/>
    </row>
  </sheetData>
  <mergeCells count="4">
    <mergeCell ref="A5:I5"/>
    <mergeCell ref="A2:K2"/>
    <mergeCell ref="A3:K3"/>
    <mergeCell ref="A4:K4"/>
  </mergeCells>
  <phoneticPr fontId="10" type="noConversion"/>
  <pageMargins left="0.70866141732283472" right="0.70866141732283472" top="1.299212598425197" bottom="0.74803149606299213" header="0.31496062992125984" footer="0.31496062992125984"/>
  <pageSetup paperSize="9" scale="28" fitToWidth="10" fitToHeight="1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202502</vt:lpstr>
      <vt:lpstr>'202502'!Área_de_impresión</vt:lpstr>
      <vt:lpstr>'202502'!Títulos_a_imprimir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Mayalis Montero Ramirez</dc:creator>
  <cp:keywords/>
  <dc:description/>
  <cp:lastModifiedBy>Juan Carlos Jimenez Nadal</cp:lastModifiedBy>
  <cp:revision/>
  <cp:lastPrinted>2025-03-19T20:48:50Z</cp:lastPrinted>
  <dcterms:created xsi:type="dcterms:W3CDTF">2025-03-17T14:59:08Z</dcterms:created>
  <dcterms:modified xsi:type="dcterms:W3CDTF">2025-03-19T20:48:56Z</dcterms:modified>
  <cp:category/>
  <cp:contentStatus/>
</cp:coreProperties>
</file>