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8. Agosto\Estados Financieros\Portal\"/>
    </mc:Choice>
  </mc:AlternateContent>
  <xr:revisionPtr revIDLastSave="0" documentId="13_ncr:1_{DA4F4E78-C59F-4F1B-BA99-7FC126F1EF7F}" xr6:coauthVersionLast="47" xr6:coauthVersionMax="47" xr10:uidLastSave="{00000000-0000-0000-0000-000000000000}"/>
  <bookViews>
    <workbookView xWindow="28680" yWindow="-120" windowWidth="29040" windowHeight="15840" xr2:uid="{5B30753C-ED34-4B23-8F92-F2BC411B339D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L31" i="1" s="1"/>
  <c r="I31" i="1"/>
  <c r="J31" i="1" s="1"/>
  <c r="L30" i="1"/>
  <c r="K30" i="1"/>
  <c r="J30" i="1"/>
  <c r="I30" i="1"/>
  <c r="K27" i="1"/>
  <c r="L27" i="1" s="1"/>
  <c r="I27" i="1"/>
  <c r="J27" i="1"/>
  <c r="K26" i="1"/>
  <c r="L26" i="1" s="1"/>
  <c r="I26" i="1"/>
  <c r="J26" i="1" s="1"/>
  <c r="K25" i="1"/>
  <c r="I25" i="1"/>
  <c r="L25" i="1"/>
  <c r="J25" i="1"/>
  <c r="K24" i="1"/>
  <c r="I24" i="1"/>
  <c r="K18" i="1"/>
  <c r="I18" i="1"/>
  <c r="J18" i="1" s="1"/>
  <c r="K17" i="1"/>
  <c r="L17" i="1" s="1"/>
  <c r="I17" i="1"/>
  <c r="J17" i="1"/>
  <c r="K16" i="1"/>
  <c r="L16" i="1" s="1"/>
  <c r="I16" i="1"/>
  <c r="J16" i="1"/>
  <c r="L15" i="1"/>
  <c r="K14" i="1"/>
  <c r="L14" i="1" s="1"/>
  <c r="I14" i="1"/>
  <c r="J14" i="1"/>
  <c r="K13" i="1"/>
  <c r="L13" i="1" s="1"/>
  <c r="I13" i="1"/>
  <c r="J13" i="1" s="1"/>
  <c r="K12" i="1"/>
  <c r="I12" i="1"/>
  <c r="L12" i="1"/>
  <c r="L9" i="1"/>
  <c r="K8" i="1"/>
  <c r="I8" i="1"/>
  <c r="J8" i="1" s="1"/>
  <c r="L8" i="1"/>
  <c r="K7" i="1"/>
  <c r="I7" i="1"/>
  <c r="J7" i="1" s="1"/>
  <c r="L7" i="1"/>
  <c r="L24" i="1" l="1"/>
  <c r="J24" i="1"/>
  <c r="J12" i="1"/>
</calcChain>
</file>

<file path=xl/sharedStrings.xml><?xml version="1.0" encoding="utf-8"?>
<sst xmlns="http://schemas.openxmlformats.org/spreadsheetml/2006/main" count="46" uniqueCount="44">
  <si>
    <t>Estado de Situación Financiera</t>
  </si>
  <si>
    <t>Al 31 de Agosto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</si>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</sst>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F92146-EE33-4501-9250-1A698F401C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841375</xdr:colOff>
      <xdr:row>42</xdr:row>
      <xdr:rowOff>47625</xdr:rowOff>
    </xdr:from>
    <xdr:to>
      <xdr:col>7</xdr:col>
      <xdr:colOff>571500</xdr:colOff>
      <xdr:row>50</xdr:row>
      <xdr:rowOff>95038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54756180-101A-4818-925D-85682A3E94A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7318375"/>
          <a:ext cx="3730625" cy="15714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8.%20Agosto\Estados%20Financieros\Estados%20Financieros%20Agosto%202024%20Definitivo.xlsx" TargetMode="External"/><Relationship Id="rId1" Type="http://schemas.openxmlformats.org/officeDocument/2006/relationships/externalLinkPath" Target="/DGA/2024/8.%20Agosto/Estados%20Financieros/Estados%20Financieros%20Agosto%202024%20Definitiv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122023"/>
      <sheetName val="Flujo 202401"/>
      <sheetName val="Balanza 202408"/>
      <sheetName val="Balanza 202308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5">
          <cell r="O205">
            <v>6376749705.5599995</v>
          </cell>
          <cell r="Q205">
            <v>4322775226.5699997</v>
          </cell>
        </row>
        <row r="213">
          <cell r="O213">
            <v>205527329.88999999</v>
          </cell>
          <cell r="Q213">
            <v>39342235</v>
          </cell>
        </row>
        <row r="251">
          <cell r="O251">
            <v>73613.77</v>
          </cell>
          <cell r="P251"/>
        </row>
        <row r="253">
          <cell r="O253">
            <v>307073613.76999998</v>
          </cell>
          <cell r="Q253">
            <v>307150946</v>
          </cell>
        </row>
        <row r="265">
          <cell r="O265">
            <v>34609844.009999998</v>
          </cell>
          <cell r="Q265">
            <v>34609844.009999998</v>
          </cell>
        </row>
        <row r="296">
          <cell r="O296">
            <v>2139185049.0500002</v>
          </cell>
          <cell r="Q296">
            <v>2129884782</v>
          </cell>
        </row>
        <row r="311">
          <cell r="O311">
            <v>193777216.28</v>
          </cell>
          <cell r="Q311">
            <v>324672179</v>
          </cell>
        </row>
        <row r="333">
          <cell r="O333">
            <v>13033655.059999999</v>
          </cell>
          <cell r="Q333">
            <v>90761643</v>
          </cell>
        </row>
        <row r="342">
          <cell r="O342">
            <v>26085950.98</v>
          </cell>
          <cell r="Q342">
            <v>45817585</v>
          </cell>
        </row>
        <row r="348">
          <cell r="O348">
            <v>524421974.88</v>
          </cell>
          <cell r="Q348">
            <v>384944260</v>
          </cell>
        </row>
        <row r="356">
          <cell r="O356">
            <v>10765394.189999999</v>
          </cell>
          <cell r="Q356">
            <v>17348024</v>
          </cell>
        </row>
        <row r="382">
          <cell r="O382">
            <v>534392849.15000004</v>
          </cell>
          <cell r="Q382">
            <v>41087286.57</v>
          </cell>
        </row>
      </sheetData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1809759764.3299999</v>
          </cell>
          <cell r="J41">
            <v>1.1000000000000001</v>
          </cell>
        </row>
        <row r="42">
          <cell r="I42">
            <v>17139495.77</v>
          </cell>
          <cell r="J42">
            <v>1.1000000000000001</v>
          </cell>
        </row>
        <row r="43">
          <cell r="I43">
            <v>28401861.870000001</v>
          </cell>
          <cell r="J43">
            <v>1.1000000000000001</v>
          </cell>
        </row>
        <row r="44">
          <cell r="I44">
            <v>36082621.850000001</v>
          </cell>
          <cell r="J44">
            <v>1.1000000000000001</v>
          </cell>
        </row>
        <row r="45">
          <cell r="I45">
            <v>1253373.55</v>
          </cell>
          <cell r="J45">
            <v>1.1000000000000001</v>
          </cell>
        </row>
        <row r="46">
          <cell r="I46">
            <v>30578962.579999998</v>
          </cell>
          <cell r="J46">
            <v>1.1000000000000001</v>
          </cell>
        </row>
        <row r="47">
          <cell r="I47">
            <v>2077124658.23</v>
          </cell>
          <cell r="J47">
            <v>1.1000000000000001</v>
          </cell>
        </row>
        <row r="48">
          <cell r="I48">
            <v>450367.55</v>
          </cell>
          <cell r="J48">
            <v>1.1000000000000001</v>
          </cell>
        </row>
        <row r="49">
          <cell r="I49">
            <v>57969299.280000001</v>
          </cell>
          <cell r="J49">
            <v>1.1000000000000001</v>
          </cell>
        </row>
        <row r="50">
          <cell r="I50">
            <v>2621949240.5700002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18327711.199999999</v>
          </cell>
          <cell r="J52">
            <v>1.1000000000000001</v>
          </cell>
        </row>
        <row r="53">
          <cell r="I53">
            <v>126142692.40000001</v>
          </cell>
          <cell r="J53">
            <v>1.1000000000000001</v>
          </cell>
        </row>
        <row r="54">
          <cell r="I54">
            <v>19127226.129999999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0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956430.47</v>
          </cell>
          <cell r="J61">
            <v>1.2</v>
          </cell>
        </row>
        <row r="62">
          <cell r="I62">
            <v>0</v>
          </cell>
          <cell r="J62">
            <v>1.2</v>
          </cell>
        </row>
        <row r="63">
          <cell r="I63">
            <v>540903.98</v>
          </cell>
          <cell r="J63">
            <v>1.2</v>
          </cell>
        </row>
        <row r="64">
          <cell r="I64">
            <v>0</v>
          </cell>
          <cell r="J64">
            <v>1.2</v>
          </cell>
        </row>
        <row r="65">
          <cell r="I65">
            <v>165415724.05000001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819676564.12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463581931.26999998</v>
          </cell>
          <cell r="J76">
            <v>1.9</v>
          </cell>
        </row>
        <row r="77">
          <cell r="I77">
            <v>23362619.280000001</v>
          </cell>
          <cell r="J77">
            <v>1.9</v>
          </cell>
        </row>
        <row r="78">
          <cell r="I78">
            <v>288688924.66000003</v>
          </cell>
          <cell r="J78">
            <v>1.9</v>
          </cell>
        </row>
        <row r="79">
          <cell r="I79">
            <v>383062672.72000003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147306667.66999999</v>
          </cell>
          <cell r="J82">
            <v>1.9</v>
          </cell>
        </row>
        <row r="83">
          <cell r="I83">
            <v>-323050564.5</v>
          </cell>
          <cell r="J83">
            <v>1.9</v>
          </cell>
        </row>
        <row r="84">
          <cell r="I84">
            <v>-91566415.939999998</v>
          </cell>
          <cell r="J84">
            <v>1.9</v>
          </cell>
        </row>
        <row r="85">
          <cell r="I85">
            <v>-1716.38</v>
          </cell>
          <cell r="J85">
            <v>1.9</v>
          </cell>
        </row>
        <row r="86">
          <cell r="I86">
            <v>-346198533.51999998</v>
          </cell>
          <cell r="J86">
            <v>1.9</v>
          </cell>
        </row>
        <row r="87">
          <cell r="I87">
            <v>-682078828.11000001</v>
          </cell>
          <cell r="J87">
            <v>1.9</v>
          </cell>
        </row>
        <row r="88">
          <cell r="I88">
            <v>-2081631.25</v>
          </cell>
          <cell r="J88">
            <v>1.9</v>
          </cell>
        </row>
        <row r="89">
          <cell r="I89">
            <v>-1283342.8600000001</v>
          </cell>
          <cell r="J89">
            <v>1.9</v>
          </cell>
        </row>
        <row r="90">
          <cell r="I90">
            <v>-323096930</v>
          </cell>
          <cell r="J90">
            <v>1.9</v>
          </cell>
        </row>
        <row r="91">
          <cell r="I91">
            <v>-14321425.49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1.9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-78322047.920000002</v>
          </cell>
          <cell r="J99">
            <v>2.4</v>
          </cell>
        </row>
        <row r="100">
          <cell r="I100">
            <v>70983343.709999993</v>
          </cell>
          <cell r="J100">
            <v>2.4</v>
          </cell>
        </row>
        <row r="101">
          <cell r="I101">
            <v>-7497102.1399999997</v>
          </cell>
          <cell r="J101">
            <v>2.1</v>
          </cell>
        </row>
        <row r="102">
          <cell r="I102">
            <v>-6753248.1699999999</v>
          </cell>
          <cell r="J102">
            <v>2.1</v>
          </cell>
        </row>
        <row r="103">
          <cell r="I103">
            <v>-88918.66</v>
          </cell>
          <cell r="J103">
            <v>2.4</v>
          </cell>
        </row>
        <row r="104">
          <cell r="I104">
            <v>-769887.99</v>
          </cell>
          <cell r="J104">
            <v>2.4</v>
          </cell>
        </row>
        <row r="105">
          <cell r="I105">
            <v>-31757766.920000002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-704700</v>
          </cell>
          <cell r="J107">
            <v>2.1</v>
          </cell>
        </row>
        <row r="108">
          <cell r="I108">
            <v>-46427602.609999999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-11711.7</v>
          </cell>
          <cell r="J110">
            <v>2.1</v>
          </cell>
        </row>
        <row r="111">
          <cell r="I111">
            <v>-26066.2</v>
          </cell>
          <cell r="J111">
            <v>2.1</v>
          </cell>
        </row>
        <row r="112">
          <cell r="I112">
            <v>0</v>
          </cell>
          <cell r="J112">
            <v>2.1</v>
          </cell>
        </row>
        <row r="113">
          <cell r="I113">
            <v>3341329.38</v>
          </cell>
          <cell r="J113">
            <v>2.2000000000000002</v>
          </cell>
        </row>
        <row r="114">
          <cell r="I114">
            <v>11512463.43</v>
          </cell>
          <cell r="J114">
            <v>2.2000000000000002</v>
          </cell>
        </row>
        <row r="115">
          <cell r="I115">
            <v>0</v>
          </cell>
          <cell r="J115">
            <v>2.2000000000000002</v>
          </cell>
        </row>
        <row r="116">
          <cell r="I116">
            <v>-7232259.4400000004</v>
          </cell>
          <cell r="J116">
            <v>2.2000000000000002</v>
          </cell>
        </row>
        <row r="117">
          <cell r="I117">
            <v>-4418.96</v>
          </cell>
          <cell r="J117">
            <v>2.2000000000000002</v>
          </cell>
        </row>
        <row r="118">
          <cell r="I118">
            <v>-3503515.61</v>
          </cell>
          <cell r="J118">
            <v>2.2000000000000002</v>
          </cell>
        </row>
        <row r="119">
          <cell r="I119">
            <v>-6102808.8799999999</v>
          </cell>
          <cell r="J119">
            <v>2.2000000000000002</v>
          </cell>
        </row>
        <row r="120">
          <cell r="I120">
            <v>-62180.35</v>
          </cell>
          <cell r="J120">
            <v>2.4</v>
          </cell>
        </row>
        <row r="121">
          <cell r="I121">
            <v>-773.22</v>
          </cell>
          <cell r="J121">
            <v>2.4</v>
          </cell>
        </row>
        <row r="122">
          <cell r="I122">
            <v>-5672146.7199999997</v>
          </cell>
          <cell r="J122">
            <v>2.4</v>
          </cell>
        </row>
        <row r="123">
          <cell r="I123">
            <v>-2597423.23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0</v>
          </cell>
          <cell r="J125">
            <v>2.2000000000000002</v>
          </cell>
        </row>
        <row r="126">
          <cell r="I126">
            <v>-6533930.3099999996</v>
          </cell>
          <cell r="J126">
            <v>2.1</v>
          </cell>
        </row>
        <row r="127">
          <cell r="I127">
            <v>0</v>
          </cell>
          <cell r="J127">
            <v>2.6</v>
          </cell>
        </row>
        <row r="128">
          <cell r="I128">
            <v>-271382.53999999998</v>
          </cell>
          <cell r="J128">
            <v>2.6</v>
          </cell>
        </row>
        <row r="129">
          <cell r="I129">
            <v>-355203381.41000003</v>
          </cell>
          <cell r="J129">
            <v>2.5</v>
          </cell>
        </row>
        <row r="130">
          <cell r="I130">
            <v>-218403.57</v>
          </cell>
          <cell r="J130">
            <v>2.6</v>
          </cell>
        </row>
        <row r="131">
          <cell r="I131">
            <v>-18149065</v>
          </cell>
          <cell r="J131">
            <v>2.6</v>
          </cell>
        </row>
        <row r="132">
          <cell r="I132">
            <v>-178646.86</v>
          </cell>
          <cell r="J132">
            <v>2.6</v>
          </cell>
        </row>
        <row r="133">
          <cell r="I133">
            <v>-123959359.15000001</v>
          </cell>
          <cell r="J133">
            <v>2.6</v>
          </cell>
        </row>
        <row r="134">
          <cell r="I134">
            <v>-2183332.65</v>
          </cell>
          <cell r="J134">
            <v>2.6</v>
          </cell>
        </row>
        <row r="135">
          <cell r="I135">
            <v>-32290521.120000001</v>
          </cell>
          <cell r="J135">
            <v>2.6</v>
          </cell>
        </row>
        <row r="136">
          <cell r="I136">
            <v>-2210139.39</v>
          </cell>
          <cell r="J136">
            <v>2.6</v>
          </cell>
        </row>
        <row r="137">
          <cell r="I137">
            <v>-109183.7</v>
          </cell>
          <cell r="J137">
            <v>2.6</v>
          </cell>
        </row>
        <row r="138">
          <cell r="I138">
            <v>0</v>
          </cell>
          <cell r="J138">
            <v>2.2000000000000002</v>
          </cell>
        </row>
        <row r="139">
          <cell r="I139">
            <v>-300932355.88</v>
          </cell>
          <cell r="J139">
            <v>2.2999999999999998</v>
          </cell>
        </row>
        <row r="140">
          <cell r="I140">
            <v>-198189633.37</v>
          </cell>
          <cell r="J140">
            <v>2.2999999999999998</v>
          </cell>
        </row>
        <row r="141">
          <cell r="I141">
            <v>-2587921627.2199998</v>
          </cell>
          <cell r="J141">
            <v>3.1</v>
          </cell>
        </row>
        <row r="142">
          <cell r="I142">
            <v>-3666920706.1999998</v>
          </cell>
          <cell r="J142">
            <v>3.2</v>
          </cell>
        </row>
        <row r="143">
          <cell r="I143">
            <v>0</v>
          </cell>
          <cell r="J143" t="str">
            <v>*</v>
          </cell>
        </row>
        <row r="144">
          <cell r="I144">
            <v>-33378340</v>
          </cell>
          <cell r="J144">
            <v>4.2</v>
          </cell>
        </row>
        <row r="145">
          <cell r="I145">
            <v>-2852448.26</v>
          </cell>
          <cell r="J145">
            <v>4.2</v>
          </cell>
        </row>
        <row r="146">
          <cell r="I146">
            <v>-129246750.92</v>
          </cell>
          <cell r="J146">
            <v>4.4000000000000004</v>
          </cell>
        </row>
        <row r="147">
          <cell r="I147">
            <v>-2708913.29</v>
          </cell>
          <cell r="J147">
            <v>4.4000000000000004</v>
          </cell>
        </row>
        <row r="148">
          <cell r="I148">
            <v>-8723832.1799999997</v>
          </cell>
          <cell r="J148">
            <v>4.4000000000000004</v>
          </cell>
        </row>
        <row r="149">
          <cell r="I149">
            <v>-3156490179.9299998</v>
          </cell>
          <cell r="J149">
            <v>4.0999999999999996</v>
          </cell>
        </row>
        <row r="150">
          <cell r="I150">
            <v>-15217300.1</v>
          </cell>
          <cell r="J150">
            <v>4.4000000000000004</v>
          </cell>
        </row>
        <row r="151">
          <cell r="I151">
            <v>-51780282.5</v>
          </cell>
          <cell r="J151">
            <v>4.2</v>
          </cell>
        </row>
        <row r="152">
          <cell r="I152">
            <v>-25709700</v>
          </cell>
          <cell r="J152">
            <v>4.2</v>
          </cell>
        </row>
        <row r="153">
          <cell r="I153">
            <v>-40695961.43</v>
          </cell>
          <cell r="J153">
            <v>4.2</v>
          </cell>
        </row>
        <row r="154">
          <cell r="I154">
            <v>-1263571</v>
          </cell>
          <cell r="J154">
            <v>4.2</v>
          </cell>
        </row>
        <row r="155">
          <cell r="I155">
            <v>-1983389.8</v>
          </cell>
          <cell r="J155">
            <v>4.2</v>
          </cell>
        </row>
        <row r="156">
          <cell r="I156">
            <v>-262340019.06999999</v>
          </cell>
          <cell r="J156">
            <v>4.0999999999999996</v>
          </cell>
        </row>
        <row r="157">
          <cell r="I157">
            <v>-14666160</v>
          </cell>
          <cell r="J157">
            <v>4.2</v>
          </cell>
        </row>
        <row r="158">
          <cell r="I158">
            <v>-21867692.379999999</v>
          </cell>
          <cell r="J158">
            <v>4.2</v>
          </cell>
        </row>
        <row r="159">
          <cell r="I159">
            <v>-1295404.18</v>
          </cell>
          <cell r="J159">
            <v>4.2</v>
          </cell>
        </row>
        <row r="160">
          <cell r="I160">
            <v>-38288.25</v>
          </cell>
          <cell r="J160">
            <v>4.4000000000000004</v>
          </cell>
        </row>
        <row r="161">
          <cell r="I161">
            <v>-1676449</v>
          </cell>
          <cell r="J161">
            <v>4.3</v>
          </cell>
        </row>
        <row r="162">
          <cell r="I162">
            <v>-23527010</v>
          </cell>
          <cell r="J162">
            <v>4.2</v>
          </cell>
        </row>
        <row r="163">
          <cell r="I163">
            <v>-88880784.819999993</v>
          </cell>
          <cell r="J163">
            <v>4.2</v>
          </cell>
        </row>
        <row r="164">
          <cell r="I164">
            <v>-52195.4</v>
          </cell>
          <cell r="J164">
            <v>4.2</v>
          </cell>
        </row>
        <row r="165">
          <cell r="I165">
            <v>-3805516.82</v>
          </cell>
          <cell r="J165">
            <v>4.2</v>
          </cell>
        </row>
        <row r="166">
          <cell r="I166">
            <v>-1198589.6200000001</v>
          </cell>
          <cell r="J166">
            <v>4.2</v>
          </cell>
        </row>
        <row r="167">
          <cell r="I167">
            <v>-3503480</v>
          </cell>
          <cell r="J167">
            <v>4.2</v>
          </cell>
        </row>
        <row r="168">
          <cell r="I168">
            <v>-32140744.390000001</v>
          </cell>
          <cell r="J168">
            <v>4.2</v>
          </cell>
        </row>
        <row r="169">
          <cell r="I169">
            <v>-15068900</v>
          </cell>
          <cell r="J169">
            <v>4.2</v>
          </cell>
        </row>
        <row r="170">
          <cell r="I170">
            <v>-410000</v>
          </cell>
          <cell r="J170">
            <v>4.2</v>
          </cell>
        </row>
        <row r="171">
          <cell r="I171">
            <v>-206000</v>
          </cell>
          <cell r="J171">
            <v>4.2</v>
          </cell>
        </row>
        <row r="172">
          <cell r="I172">
            <v>-457803.49</v>
          </cell>
          <cell r="J172">
            <v>4.2</v>
          </cell>
        </row>
        <row r="173">
          <cell r="I173">
            <v>-127800</v>
          </cell>
          <cell r="J173">
            <v>4.2</v>
          </cell>
        </row>
        <row r="174">
          <cell r="I174">
            <v>20996093.170000002</v>
          </cell>
          <cell r="J174">
            <v>4.2</v>
          </cell>
        </row>
        <row r="175">
          <cell r="I175">
            <v>-6968.53</v>
          </cell>
          <cell r="J175">
            <v>4.4000000000000004</v>
          </cell>
        </row>
        <row r="176">
          <cell r="I176">
            <v>-500</v>
          </cell>
          <cell r="J176">
            <v>4.4000000000000004</v>
          </cell>
        </row>
        <row r="177">
          <cell r="I177">
            <v>-49045095.890000001</v>
          </cell>
          <cell r="J177">
            <v>4.4000000000000004</v>
          </cell>
        </row>
        <row r="178">
          <cell r="I178">
            <v>-2785911035.5500002</v>
          </cell>
          <cell r="J178">
            <v>4.3</v>
          </cell>
        </row>
        <row r="179">
          <cell r="I179">
            <v>-11003909.91</v>
          </cell>
          <cell r="J179" t="str">
            <v>*</v>
          </cell>
        </row>
        <row r="180">
          <cell r="I180">
            <v>22715760</v>
          </cell>
          <cell r="J180">
            <v>5.0999999999999996</v>
          </cell>
        </row>
        <row r="181">
          <cell r="I181">
            <v>1305502067.0799999</v>
          </cell>
          <cell r="J181">
            <v>5.0999999999999996</v>
          </cell>
        </row>
        <row r="182">
          <cell r="I182">
            <v>150000</v>
          </cell>
          <cell r="J182">
            <v>5.0999999999999996</v>
          </cell>
        </row>
        <row r="183">
          <cell r="I183">
            <v>323333723.33999997</v>
          </cell>
          <cell r="J183">
            <v>5.0999999999999996</v>
          </cell>
        </row>
        <row r="184">
          <cell r="I184">
            <v>60000</v>
          </cell>
          <cell r="J184">
            <v>5.0999999999999996</v>
          </cell>
        </row>
        <row r="185">
          <cell r="I185">
            <v>22615864.870000001</v>
          </cell>
          <cell r="J185">
            <v>5.0999999999999996</v>
          </cell>
        </row>
        <row r="186">
          <cell r="I186">
            <v>77678353</v>
          </cell>
          <cell r="J186">
            <v>5.0999999999999996</v>
          </cell>
        </row>
        <row r="187">
          <cell r="I187">
            <v>441028459.82999998</v>
          </cell>
          <cell r="J187">
            <v>5.0999999999999996</v>
          </cell>
        </row>
        <row r="188">
          <cell r="I188">
            <v>150874248.94</v>
          </cell>
          <cell r="J188">
            <v>5.0999999999999996</v>
          </cell>
        </row>
        <row r="189">
          <cell r="I189">
            <v>50011150.509999998</v>
          </cell>
          <cell r="J189">
            <v>5.0999999999999996</v>
          </cell>
        </row>
        <row r="190">
          <cell r="I190">
            <v>5136367.54</v>
          </cell>
          <cell r="J190">
            <v>5.0999999999999996</v>
          </cell>
        </row>
        <row r="191">
          <cell r="I191">
            <v>150536248.94</v>
          </cell>
          <cell r="J191">
            <v>5.0999999999999996</v>
          </cell>
        </row>
        <row r="192">
          <cell r="I192">
            <v>100126872.04000001</v>
          </cell>
          <cell r="J192">
            <v>5.0999999999999996</v>
          </cell>
        </row>
        <row r="193">
          <cell r="I193">
            <v>38932947.490000002</v>
          </cell>
          <cell r="J193">
            <v>5.0999999999999996</v>
          </cell>
        </row>
        <row r="194">
          <cell r="I194">
            <v>114613388.61</v>
          </cell>
          <cell r="J194">
            <v>5.0999999999999996</v>
          </cell>
        </row>
        <row r="195">
          <cell r="I195">
            <v>117204246.03</v>
          </cell>
          <cell r="J195">
            <v>5.0999999999999996</v>
          </cell>
        </row>
        <row r="196">
          <cell r="I196">
            <v>17187803.73</v>
          </cell>
          <cell r="J196">
            <v>5.0999999999999996</v>
          </cell>
        </row>
        <row r="197">
          <cell r="I197">
            <v>0</v>
          </cell>
          <cell r="J197">
            <v>5.0999999999999996</v>
          </cell>
        </row>
        <row r="198">
          <cell r="I198">
            <v>5698.78</v>
          </cell>
          <cell r="J198">
            <v>5.0999999999999996</v>
          </cell>
        </row>
        <row r="199">
          <cell r="I199">
            <v>4989.6099999999997</v>
          </cell>
          <cell r="J199">
            <v>5.0999999999999996</v>
          </cell>
        </row>
        <row r="200">
          <cell r="I200">
            <v>587.49</v>
          </cell>
          <cell r="J200">
            <v>5.0999999999999996</v>
          </cell>
        </row>
        <row r="201">
          <cell r="I201">
            <v>0</v>
          </cell>
          <cell r="J201">
            <v>5.0999999999999996</v>
          </cell>
        </row>
        <row r="202">
          <cell r="I202">
            <v>0</v>
          </cell>
          <cell r="J202">
            <v>5.0999999999999996</v>
          </cell>
        </row>
        <row r="203">
          <cell r="I203">
            <v>0</v>
          </cell>
          <cell r="J203">
            <v>5.5</v>
          </cell>
        </row>
        <row r="204">
          <cell r="I204">
            <v>8716.26</v>
          </cell>
          <cell r="J204">
            <v>5.3</v>
          </cell>
        </row>
        <row r="205">
          <cell r="I205">
            <v>38190413.880000003</v>
          </cell>
          <cell r="J205">
            <v>5.3</v>
          </cell>
        </row>
        <row r="206">
          <cell r="I206">
            <v>7679.24</v>
          </cell>
          <cell r="J206">
            <v>5.3</v>
          </cell>
        </row>
        <row r="207">
          <cell r="I207">
            <v>54534879.950000003</v>
          </cell>
          <cell r="J207">
            <v>5.3</v>
          </cell>
        </row>
        <row r="208">
          <cell r="I208">
            <v>62480031.460000001</v>
          </cell>
          <cell r="J208">
            <v>5.3</v>
          </cell>
        </row>
        <row r="209">
          <cell r="I209">
            <v>768800</v>
          </cell>
          <cell r="J209">
            <v>5.3</v>
          </cell>
        </row>
        <row r="210">
          <cell r="I210">
            <v>527719.01</v>
          </cell>
          <cell r="J210">
            <v>5.3</v>
          </cell>
        </row>
        <row r="211">
          <cell r="I211">
            <v>624355</v>
          </cell>
          <cell r="J211">
            <v>5.3</v>
          </cell>
        </row>
        <row r="212">
          <cell r="I212">
            <v>1905551.32</v>
          </cell>
          <cell r="J212">
            <v>5.5</v>
          </cell>
        </row>
        <row r="213">
          <cell r="I213">
            <v>782511.38</v>
          </cell>
          <cell r="J213">
            <v>5.3</v>
          </cell>
        </row>
        <row r="214">
          <cell r="I214">
            <v>450000</v>
          </cell>
          <cell r="J214">
            <v>5.0999999999999996</v>
          </cell>
        </row>
        <row r="215">
          <cell r="I215">
            <v>106276531.11</v>
          </cell>
          <cell r="J215">
            <v>5.0999999999999996</v>
          </cell>
        </row>
        <row r="216">
          <cell r="I216">
            <v>11971792.49</v>
          </cell>
          <cell r="J216">
            <v>5.0999999999999996</v>
          </cell>
        </row>
        <row r="217">
          <cell r="I217">
            <v>143643321.36000001</v>
          </cell>
          <cell r="J217">
            <v>5.5</v>
          </cell>
        </row>
        <row r="218">
          <cell r="I218">
            <v>283450.42</v>
          </cell>
          <cell r="J218">
            <v>5.5</v>
          </cell>
        </row>
        <row r="219">
          <cell r="I219">
            <v>6520040.79</v>
          </cell>
          <cell r="J219">
            <v>5.5</v>
          </cell>
        </row>
        <row r="220">
          <cell r="I220">
            <v>4302730.6100000003</v>
          </cell>
          <cell r="J220">
            <v>5.5</v>
          </cell>
        </row>
        <row r="221">
          <cell r="I221">
            <v>14835400.74</v>
          </cell>
          <cell r="J221">
            <v>5.5</v>
          </cell>
        </row>
        <row r="222">
          <cell r="I222">
            <v>861997.44</v>
          </cell>
          <cell r="J222">
            <v>5.5</v>
          </cell>
        </row>
        <row r="223">
          <cell r="I223">
            <v>2609559.48</v>
          </cell>
          <cell r="J223">
            <v>5.5</v>
          </cell>
        </row>
        <row r="224">
          <cell r="I224">
            <v>3424020</v>
          </cell>
          <cell r="J224">
            <v>5.5</v>
          </cell>
        </row>
        <row r="225">
          <cell r="I225">
            <v>17183141.670000002</v>
          </cell>
          <cell r="J225">
            <v>5.5</v>
          </cell>
        </row>
        <row r="226">
          <cell r="I226">
            <v>39420525.719999999</v>
          </cell>
          <cell r="J226">
            <v>5.5</v>
          </cell>
        </row>
        <row r="227">
          <cell r="I227">
            <v>1294583.31</v>
          </cell>
          <cell r="J227">
            <v>5.5</v>
          </cell>
        </row>
        <row r="228">
          <cell r="I228">
            <v>12525021.25</v>
          </cell>
          <cell r="J228">
            <v>5.5</v>
          </cell>
        </row>
        <row r="229">
          <cell r="I229">
            <v>14866299.76</v>
          </cell>
          <cell r="J229">
            <v>5.5</v>
          </cell>
        </row>
        <row r="230">
          <cell r="I230">
            <v>20845964.620000001</v>
          </cell>
          <cell r="J230">
            <v>5.5</v>
          </cell>
        </row>
        <row r="231">
          <cell r="I231">
            <v>18510807.030000001</v>
          </cell>
          <cell r="J231">
            <v>5.5</v>
          </cell>
        </row>
        <row r="232">
          <cell r="I232">
            <v>75814984.280000001</v>
          </cell>
          <cell r="J232">
            <v>5.5</v>
          </cell>
        </row>
        <row r="233">
          <cell r="I233">
            <v>20544832.890000001</v>
          </cell>
          <cell r="J233">
            <v>5.5</v>
          </cell>
        </row>
        <row r="234">
          <cell r="I234">
            <v>457438.8</v>
          </cell>
          <cell r="J234">
            <v>5.5</v>
          </cell>
        </row>
        <row r="235">
          <cell r="I235">
            <v>1622086.55</v>
          </cell>
          <cell r="J235">
            <v>5.5</v>
          </cell>
        </row>
        <row r="236">
          <cell r="I236">
            <v>8567231.75</v>
          </cell>
          <cell r="J236">
            <v>5.5</v>
          </cell>
        </row>
        <row r="237">
          <cell r="I237">
            <v>5939282.3899999997</v>
          </cell>
          <cell r="J237">
            <v>5.5</v>
          </cell>
        </row>
        <row r="238">
          <cell r="I238">
            <v>131546.4</v>
          </cell>
          <cell r="J238">
            <v>5.5</v>
          </cell>
        </row>
        <row r="239">
          <cell r="I239">
            <v>8526434.0999999996</v>
          </cell>
          <cell r="J239">
            <v>5.5</v>
          </cell>
        </row>
        <row r="240">
          <cell r="I240">
            <v>321463.86</v>
          </cell>
          <cell r="J240">
            <v>5.5</v>
          </cell>
        </row>
        <row r="241">
          <cell r="I241">
            <v>244283.35</v>
          </cell>
          <cell r="J241">
            <v>5.5</v>
          </cell>
        </row>
        <row r="242">
          <cell r="I242">
            <v>212690</v>
          </cell>
          <cell r="J242">
            <v>5.5</v>
          </cell>
        </row>
        <row r="243">
          <cell r="I243">
            <v>38439859.5</v>
          </cell>
          <cell r="J243">
            <v>5.5</v>
          </cell>
        </row>
        <row r="244">
          <cell r="I244">
            <v>2121605.81</v>
          </cell>
          <cell r="J244">
            <v>5.6</v>
          </cell>
        </row>
        <row r="245">
          <cell r="I245">
            <v>10000</v>
          </cell>
          <cell r="J245">
            <v>5.5</v>
          </cell>
        </row>
        <row r="246">
          <cell r="I246">
            <v>11848858.119999999</v>
          </cell>
          <cell r="J246">
            <v>5.5</v>
          </cell>
        </row>
        <row r="247">
          <cell r="I247">
            <v>11026055.99</v>
          </cell>
          <cell r="J247">
            <v>5.5</v>
          </cell>
        </row>
        <row r="248">
          <cell r="I248">
            <v>50553681.329999998</v>
          </cell>
          <cell r="J248">
            <v>5.5</v>
          </cell>
        </row>
        <row r="249">
          <cell r="I249">
            <v>94566385.069999993</v>
          </cell>
          <cell r="J249">
            <v>5.5</v>
          </cell>
        </row>
        <row r="250">
          <cell r="I250">
            <v>14914315.220000001</v>
          </cell>
          <cell r="J250">
            <v>5.5</v>
          </cell>
        </row>
        <row r="251">
          <cell r="I251">
            <v>116703.37</v>
          </cell>
          <cell r="J251">
            <v>5.5</v>
          </cell>
        </row>
        <row r="252">
          <cell r="I252">
            <v>21344978.329999998</v>
          </cell>
          <cell r="J252">
            <v>5.5</v>
          </cell>
        </row>
        <row r="253">
          <cell r="I253">
            <v>16232600.539999999</v>
          </cell>
          <cell r="J253">
            <v>5.5</v>
          </cell>
        </row>
        <row r="254">
          <cell r="I254">
            <v>139100</v>
          </cell>
          <cell r="J254">
            <v>5.5</v>
          </cell>
        </row>
        <row r="255">
          <cell r="I255">
            <v>53100</v>
          </cell>
          <cell r="J255">
            <v>5.5</v>
          </cell>
        </row>
        <row r="256">
          <cell r="I256">
            <v>1226680.3400000001</v>
          </cell>
          <cell r="J256">
            <v>5.5</v>
          </cell>
        </row>
        <row r="257">
          <cell r="I257">
            <v>57574099.840000004</v>
          </cell>
          <cell r="J257">
            <v>5.5</v>
          </cell>
        </row>
        <row r="258">
          <cell r="I258">
            <v>8213185.8600000003</v>
          </cell>
          <cell r="J258">
            <v>5.5</v>
          </cell>
        </row>
        <row r="259">
          <cell r="I259">
            <v>4269836.7699999996</v>
          </cell>
          <cell r="J259">
            <v>5.3</v>
          </cell>
        </row>
        <row r="260">
          <cell r="I260">
            <v>356832</v>
          </cell>
          <cell r="J260">
            <v>5.3</v>
          </cell>
        </row>
        <row r="261">
          <cell r="I261">
            <v>64640.08</v>
          </cell>
          <cell r="J261">
            <v>5.3</v>
          </cell>
        </row>
        <row r="262">
          <cell r="I262">
            <v>561089</v>
          </cell>
          <cell r="J262">
            <v>5.3</v>
          </cell>
        </row>
        <row r="263">
          <cell r="I263">
            <v>42277.919999999998</v>
          </cell>
          <cell r="J263">
            <v>5.3</v>
          </cell>
        </row>
        <row r="264">
          <cell r="I264">
            <v>25078.35</v>
          </cell>
          <cell r="J264">
            <v>5.3</v>
          </cell>
        </row>
        <row r="265">
          <cell r="I265">
            <v>1541865.29</v>
          </cell>
          <cell r="J265">
            <v>5.3</v>
          </cell>
        </row>
        <row r="266">
          <cell r="I266">
            <v>2636660.4300000002</v>
          </cell>
          <cell r="J266">
            <v>5.3</v>
          </cell>
        </row>
        <row r="267">
          <cell r="I267">
            <v>675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5D56-2151-4AB2-BD3A-B65201D73E7B}">
  <sheetPr>
    <tabColor theme="9" tint="-0.499984740745262"/>
  </sheetPr>
  <dimension ref="B1:P369"/>
  <sheetViews>
    <sheetView showGridLines="0" tabSelected="1" zoomScale="120" zoomScaleNormal="120" workbookViewId="0">
      <selection activeCell="H8" sqref="H8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32" t="s">
        <v>0</v>
      </c>
      <c r="D1" s="32"/>
      <c r="E1" s="32"/>
      <c r="F1" s="32"/>
      <c r="G1" s="32"/>
      <c r="H1" s="32"/>
      <c r="J1" s="4"/>
      <c r="K1" s="4"/>
    </row>
    <row r="2" spans="2:13" x14ac:dyDescent="0.25">
      <c r="C2" s="32" t="s">
        <v>1</v>
      </c>
      <c r="D2" s="32"/>
      <c r="E2" s="32"/>
      <c r="F2" s="32"/>
      <c r="G2" s="32"/>
      <c r="H2" s="32"/>
      <c r="J2" s="4"/>
      <c r="K2" s="4"/>
    </row>
    <row r="3" spans="2:13" x14ac:dyDescent="0.25">
      <c r="C3" s="32" t="s">
        <v>2</v>
      </c>
      <c r="D3" s="32"/>
      <c r="E3" s="32"/>
      <c r="F3" s="32"/>
      <c r="G3" s="32"/>
      <c r="H3" s="3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2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0"/>
      <c r="G6" s="10"/>
      <c r="H6" s="10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6826163452.749999</v>
      </c>
      <c r="G7" s="4"/>
      <c r="H7" s="4">
        <v>4578830156.54</v>
      </c>
      <c r="I7" s="4">
        <f>'[55]Notas 122023'!$O$205</f>
        <v>6376749705.5599995</v>
      </c>
      <c r="J7" s="4">
        <f>F7-I7</f>
        <v>449413747.18999958</v>
      </c>
      <c r="K7" s="4">
        <f>'[55]Notas 122023'!$Q$205</f>
        <v>4322775226.5699997</v>
      </c>
      <c r="L7" s="4">
        <f>H7-K7</f>
        <v>256054929.97000027</v>
      </c>
    </row>
    <row r="8" spans="2:13" customFormat="1" x14ac:dyDescent="0.25">
      <c r="B8">
        <v>1.2</v>
      </c>
      <c r="C8" s="11"/>
      <c r="D8" s="5" t="s">
        <v>10</v>
      </c>
      <c r="E8" s="6">
        <v>8</v>
      </c>
      <c r="F8" s="4">
        <v>200114826.33999997</v>
      </c>
      <c r="G8" s="4"/>
      <c r="H8" s="4">
        <v>87828761.320000023</v>
      </c>
      <c r="I8" s="4">
        <f>'[55]Notas 122023'!$O$213</f>
        <v>205527329.88999999</v>
      </c>
      <c r="J8" s="4">
        <f>F8-I8</f>
        <v>-5412503.5500000119</v>
      </c>
      <c r="K8" s="4">
        <f>'[55]Notas 122023'!$Q$213</f>
        <v>39342235</v>
      </c>
      <c r="L8" s="4">
        <f t="shared" ref="L8:L17" si="0">H8-K8</f>
        <v>48486526.320000023</v>
      </c>
    </row>
    <row r="9" spans="2:13" customFormat="1" hidden="1" x14ac:dyDescent="0.25">
      <c r="B9">
        <v>1.3</v>
      </c>
      <c r="C9" s="11"/>
      <c r="D9" s="5" t="s">
        <v>11</v>
      </c>
      <c r="E9" s="6">
        <v>4</v>
      </c>
      <c r="F9" s="4">
        <v>0</v>
      </c>
      <c r="G9" s="12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3">
        <v>7026278279.0899992</v>
      </c>
      <c r="G10" s="14"/>
      <c r="H10" s="13">
        <v>4666658917.8599997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5"/>
    </row>
    <row r="12" spans="2:13" customFormat="1" x14ac:dyDescent="0.25">
      <c r="B12">
        <v>1.5</v>
      </c>
      <c r="C12" s="11"/>
      <c r="D12" s="5" t="s">
        <v>14</v>
      </c>
      <c r="E12" s="6">
        <v>9</v>
      </c>
      <c r="F12" s="4">
        <v>307073613.76999998</v>
      </c>
      <c r="G12" s="4"/>
      <c r="H12" s="4">
        <v>307150946.00999999</v>
      </c>
      <c r="I12" s="4">
        <f>'[55]Notas 122023'!$O$253</f>
        <v>307073613.76999998</v>
      </c>
      <c r="J12" s="4">
        <f>F12-I12</f>
        <v>0</v>
      </c>
      <c r="K12" s="4">
        <f>'[55]Notas 122023'!$Q$253</f>
        <v>307150946</v>
      </c>
      <c r="L12" s="4">
        <f t="shared" si="0"/>
        <v>9.9999904632568359E-3</v>
      </c>
    </row>
    <row r="13" spans="2:13" customFormat="1" hidden="1" x14ac:dyDescent="0.25">
      <c r="B13">
        <v>1.6</v>
      </c>
      <c r="C13" s="11"/>
      <c r="D13" s="5" t="s">
        <v>15</v>
      </c>
      <c r="E13" s="6">
        <v>5</v>
      </c>
      <c r="F13" s="4">
        <v>0</v>
      </c>
      <c r="G13" s="12"/>
      <c r="H13" s="4">
        <v>0</v>
      </c>
      <c r="I13" s="4">
        <f>'[55]Notas 122023'!O251</f>
        <v>73613.77</v>
      </c>
      <c r="J13" s="4">
        <f>F13-I13</f>
        <v>-73613.77</v>
      </c>
      <c r="K13" s="4">
        <f>'[55]Notas 122023'!P251</f>
        <v>0</v>
      </c>
      <c r="L13" s="4">
        <f t="shared" si="0"/>
        <v>0</v>
      </c>
    </row>
    <row r="14" spans="2:13" customFormat="1" x14ac:dyDescent="0.25">
      <c r="B14">
        <v>1.7</v>
      </c>
      <c r="C14" s="11"/>
      <c r="D14" s="5" t="s">
        <v>16</v>
      </c>
      <c r="E14" s="6">
        <v>10</v>
      </c>
      <c r="F14" s="4">
        <v>34609844.009999998</v>
      </c>
      <c r="G14" s="4"/>
      <c r="H14" s="4">
        <v>34609844.009999998</v>
      </c>
      <c r="I14" s="4">
        <f>'[55]Notas 122023'!$O$265</f>
        <v>34609844.009999998</v>
      </c>
      <c r="J14" s="4">
        <f>F14-I14</f>
        <v>0</v>
      </c>
      <c r="K14" s="4">
        <f>'[55]Notas 122023'!$Q$265</f>
        <v>34609844.009999998</v>
      </c>
      <c r="L14" s="4">
        <f t="shared" si="0"/>
        <v>0</v>
      </c>
    </row>
    <row r="15" spans="2:13" customFormat="1" hidden="1" x14ac:dyDescent="0.25">
      <c r="B15" s="1">
        <v>1.8</v>
      </c>
      <c r="C15" s="11"/>
      <c r="D15" s="5" t="s">
        <v>17</v>
      </c>
      <c r="E15" s="6"/>
      <c r="F15" s="4">
        <v>0</v>
      </c>
      <c r="G15" s="12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2158249937.4399996</v>
      </c>
      <c r="G16" s="4"/>
      <c r="H16" s="4">
        <v>2161546483.7300005</v>
      </c>
      <c r="I16" s="4">
        <f>'[55]Notas 122023'!$O$296</f>
        <v>2139185049.0500002</v>
      </c>
      <c r="J16" s="4">
        <f>F16-I16</f>
        <v>19064888.38999939</v>
      </c>
      <c r="K16" s="4">
        <f>'[55]Notas 122023'!$Q$296</f>
        <v>2129884782</v>
      </c>
      <c r="L16" s="4">
        <f t="shared" si="0"/>
        <v>31661701.730000496</v>
      </c>
      <c r="M16" s="15"/>
    </row>
    <row r="17" spans="2:16" x14ac:dyDescent="0.25">
      <c r="B17" s="16">
        <v>1.1100000000000001</v>
      </c>
      <c r="D17" s="5" t="s">
        <v>19</v>
      </c>
      <c r="E17" s="6">
        <v>12</v>
      </c>
      <c r="F17" s="4">
        <v>165415724.05000001</v>
      </c>
      <c r="G17" s="4"/>
      <c r="H17" s="4">
        <v>298865565.23000002</v>
      </c>
      <c r="I17" s="4">
        <f>'[55]Notas 122023'!$O$311</f>
        <v>193777216.28</v>
      </c>
      <c r="J17" s="4">
        <f>F17-I17</f>
        <v>-28361492.229999989</v>
      </c>
      <c r="K17" s="4">
        <f>'[55]Notas 122023'!$Q$311</f>
        <v>324672179</v>
      </c>
      <c r="L17" s="4">
        <f t="shared" si="0"/>
        <v>-25806613.769999981</v>
      </c>
    </row>
    <row r="18" spans="2:16" customFormat="1" hidden="1" x14ac:dyDescent="0.25">
      <c r="B18">
        <v>1.1200000000000001</v>
      </c>
      <c r="C18" s="11"/>
      <c r="D18" s="17" t="s">
        <v>20</v>
      </c>
      <c r="E18" s="18">
        <v>20</v>
      </c>
      <c r="F18" s="4">
        <v>0</v>
      </c>
      <c r="G18" s="14"/>
      <c r="H18" s="4">
        <v>0</v>
      </c>
      <c r="I18" s="4" t="e">
        <f>'[55]Notas 122023'!#REF!</f>
        <v>#REF!</v>
      </c>
      <c r="J18" s="4" t="e">
        <f>F18-I18</f>
        <v>#REF!</v>
      </c>
      <c r="K18" s="4" t="e">
        <f>'[55]Notas 122023'!#REF!</f>
        <v>#REF!</v>
      </c>
      <c r="L18" s="4"/>
    </row>
    <row r="19" spans="2:16" x14ac:dyDescent="0.25">
      <c r="C19" s="7" t="s">
        <v>21</v>
      </c>
      <c r="F19" s="13">
        <v>2665349119.2699995</v>
      </c>
      <c r="G19" s="14"/>
      <c r="H19" s="13">
        <v>2802172838.9800005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19">
        <v>9691627398.3599987</v>
      </c>
      <c r="G20" s="20"/>
      <c r="H20" s="19">
        <v>7468831756.8400002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4"/>
      <c r="G23" s="14"/>
      <c r="H23" s="14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99712128.050000012</v>
      </c>
      <c r="G24" s="4"/>
      <c r="H24" s="4">
        <v>189911350.73999998</v>
      </c>
      <c r="I24" s="4">
        <f>'[55]Notas 122023'!$O$333</f>
        <v>13033655.059999999</v>
      </c>
      <c r="J24" s="4">
        <f t="shared" ref="J24:J25" si="1">F24-I24</f>
        <v>86678472.99000001</v>
      </c>
      <c r="K24" s="4">
        <f>'[55]Notas 122023'!$Q$333</f>
        <v>90761643</v>
      </c>
      <c r="L24" s="4">
        <f t="shared" ref="L24:L27" si="2">H24-K24</f>
        <v>99149707.73999998</v>
      </c>
      <c r="M24" s="15"/>
    </row>
    <row r="25" spans="2:16" customFormat="1" x14ac:dyDescent="0.25">
      <c r="B25">
        <v>2.2000000000000002</v>
      </c>
      <c r="C25" s="11"/>
      <c r="D25" s="5" t="s">
        <v>27</v>
      </c>
      <c r="E25" s="6">
        <v>14</v>
      </c>
      <c r="F25" s="4">
        <v>4586633.3100000015</v>
      </c>
      <c r="G25" s="4"/>
      <c r="H25" s="4">
        <v>49387029.439999998</v>
      </c>
      <c r="I25" s="4">
        <f>'[55]Notas 122023'!$O$342</f>
        <v>26085950.98</v>
      </c>
      <c r="J25" s="4">
        <f t="shared" si="1"/>
        <v>-21499317.669999998</v>
      </c>
      <c r="K25" s="4">
        <f>'[55]Notas 122023'!$Q$342</f>
        <v>45817585</v>
      </c>
      <c r="L25" s="4">
        <f t="shared" si="2"/>
        <v>3569444.4399999976</v>
      </c>
      <c r="M25" s="21"/>
    </row>
    <row r="26" spans="2:16" customFormat="1" x14ac:dyDescent="0.25">
      <c r="B26">
        <v>2.2999999999999998</v>
      </c>
      <c r="C26" s="11"/>
      <c r="D26" s="5" t="s">
        <v>28</v>
      </c>
      <c r="E26" s="6">
        <v>15</v>
      </c>
      <c r="F26" s="4">
        <v>499121990.25</v>
      </c>
      <c r="G26" s="4"/>
      <c r="H26" s="4">
        <v>481653040.19</v>
      </c>
      <c r="I26" s="4">
        <f>'[55]Notas 122023'!$O$348</f>
        <v>524421974.88</v>
      </c>
      <c r="J26" s="4">
        <f>F26-I26</f>
        <v>-25299984.629999995</v>
      </c>
      <c r="K26" s="4">
        <f>'[55]Notas 122023'!$Q$348</f>
        <v>384944260</v>
      </c>
      <c r="L26" s="4">
        <f t="shared" si="2"/>
        <v>96708780.189999998</v>
      </c>
    </row>
    <row r="27" spans="2:16" customFormat="1" x14ac:dyDescent="0.25">
      <c r="B27" s="1">
        <v>2.4</v>
      </c>
      <c r="C27" s="11"/>
      <c r="D27" s="5" t="s">
        <v>29</v>
      </c>
      <c r="E27" s="6">
        <v>16</v>
      </c>
      <c r="F27" s="4">
        <v>13932612.150000008</v>
      </c>
      <c r="G27" s="4"/>
      <c r="H27" s="4">
        <v>19317969.149999999</v>
      </c>
      <c r="I27" s="4">
        <f>'[55]Notas 122023'!$O$356</f>
        <v>10765394.189999999</v>
      </c>
      <c r="J27" s="4">
        <f>F27-I27</f>
        <v>3167217.9600000083</v>
      </c>
      <c r="K27" s="4">
        <f>'[55]Notas 122023'!$Q$356</f>
        <v>17348024</v>
      </c>
      <c r="L27" s="4">
        <f t="shared" si="2"/>
        <v>1969945.1499999985</v>
      </c>
    </row>
    <row r="28" spans="2:16" x14ac:dyDescent="0.25">
      <c r="C28" s="7" t="s">
        <v>30</v>
      </c>
      <c r="F28" s="13">
        <v>617353362.75999999</v>
      </c>
      <c r="G28" s="14"/>
      <c r="H28" s="13">
        <v>740269388.51999998</v>
      </c>
      <c r="I28" s="4"/>
      <c r="J28" s="4"/>
      <c r="K28" s="4"/>
      <c r="L28" s="4"/>
    </row>
    <row r="29" spans="2:16" customFormat="1" x14ac:dyDescent="0.25">
      <c r="C29" s="22" t="s">
        <v>31</v>
      </c>
      <c r="D29" s="11"/>
      <c r="E29" s="6"/>
      <c r="F29" s="23"/>
      <c r="G29" s="23"/>
      <c r="H29" s="23"/>
      <c r="I29" s="4"/>
      <c r="J29" s="4"/>
      <c r="K29" s="4"/>
      <c r="L29" s="4"/>
    </row>
    <row r="30" spans="2:16" customFormat="1" x14ac:dyDescent="0.25">
      <c r="B30">
        <v>2.5</v>
      </c>
      <c r="C30" s="11"/>
      <c r="D30" s="5" t="s">
        <v>32</v>
      </c>
      <c r="E30" s="6">
        <v>17</v>
      </c>
      <c r="F30" s="4">
        <v>355203381.41000003</v>
      </c>
      <c r="G30" s="4"/>
      <c r="H30" s="4">
        <v>226550867</v>
      </c>
      <c r="I30" s="4" t="e">
        <f>-SUMIF('[55]Balanza 202408'!$J$3:$J$267,"2.5",'[55]Balanza 202408'!$I$3:$I$267)</f>
        <v>#VALUE!</v>
      </c>
      <c r="J30" s="4" t="e">
        <f>-SUMIF('[55]Balanza 202408'!$J$3:$J$267,"2.5",'[55]Balanza 202408'!$I$3:$I$267)</f>
        <v>#VALUE!</v>
      </c>
      <c r="K30" s="4" t="e">
        <f>-SUMIF('[55]Balanza 202408'!$J$3:$J$267,"2.5",'[55]Balanza 202408'!$I$3:$I$267)</f>
        <v>#VALUE!</v>
      </c>
      <c r="L30" s="4" t="e">
        <f>-SUMIF('[55]Balanza 202408'!$J$3:$J$267,"2.5",'[55]Balanza 202408'!$I$3:$I$267)</f>
        <v>#VALUE!</v>
      </c>
      <c r="M30" s="24"/>
      <c r="P30" s="25"/>
    </row>
    <row r="31" spans="2:16" customFormat="1" x14ac:dyDescent="0.25">
      <c r="B31">
        <v>2.6</v>
      </c>
      <c r="C31" s="11"/>
      <c r="D31" s="5" t="s">
        <v>33</v>
      </c>
      <c r="E31" s="6">
        <v>18</v>
      </c>
      <c r="F31" s="4">
        <v>179570033.97999999</v>
      </c>
      <c r="G31" s="4"/>
      <c r="H31" s="4">
        <v>41294958.420000002</v>
      </c>
      <c r="I31" s="4">
        <f>'[55]Notas 122023'!$O$382</f>
        <v>534392849.15000004</v>
      </c>
      <c r="J31" s="4">
        <f t="shared" ref="J31" si="3">F31-I31</f>
        <v>-354822815.17000008</v>
      </c>
      <c r="K31" s="4">
        <f>'[55]Notas 122023'!$Q$382</f>
        <v>41087286.57</v>
      </c>
      <c r="L31" s="4">
        <f t="shared" ref="L31" si="4">H31-K31</f>
        <v>207671.85000000149</v>
      </c>
    </row>
    <row r="32" spans="2:16" customFormat="1" x14ac:dyDescent="0.25">
      <c r="C32" s="22" t="s">
        <v>34</v>
      </c>
      <c r="D32" s="11"/>
      <c r="E32" s="6"/>
      <c r="F32" s="26">
        <v>534773415.38999999</v>
      </c>
      <c r="G32" s="27"/>
      <c r="H32" s="26">
        <v>267845825.42000002</v>
      </c>
      <c r="I32" s="4"/>
      <c r="J32" s="4"/>
      <c r="K32" s="4"/>
      <c r="L32" s="4"/>
    </row>
    <row r="33" spans="2:16" x14ac:dyDescent="0.25">
      <c r="C33" s="7" t="s">
        <v>35</v>
      </c>
      <c r="F33" s="13">
        <v>1152126778.1500001</v>
      </c>
      <c r="G33" s="20"/>
      <c r="H33" s="13">
        <v>1008115213.9400001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8"/>
    </row>
    <row r="35" spans="2:16" x14ac:dyDescent="0.25">
      <c r="C35" s="7" t="s">
        <v>36</v>
      </c>
      <c r="E35" s="2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2"/>
      <c r="D36" s="5" t="s">
        <v>37</v>
      </c>
      <c r="E36" s="6"/>
      <c r="F36" s="4">
        <v>2587921627.2199998</v>
      </c>
      <c r="G36" s="4"/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1"/>
      <c r="D37" s="5" t="s">
        <v>38</v>
      </c>
      <c r="E37" s="6"/>
      <c r="F37" s="4">
        <v>3666920706.1999998</v>
      </c>
      <c r="G37" s="4"/>
      <c r="H37" s="4">
        <v>2811437954.4299998</v>
      </c>
      <c r="I37" s="4"/>
      <c r="J37" s="4"/>
      <c r="K37" s="4"/>
      <c r="L37" s="4"/>
      <c r="M37" s="24"/>
    </row>
    <row r="38" spans="2:16" x14ac:dyDescent="0.25">
      <c r="D38" s="5" t="s">
        <v>39</v>
      </c>
      <c r="F38" s="4">
        <v>2284658286.79</v>
      </c>
      <c r="G38" s="4"/>
      <c r="H38" s="4">
        <v>1061356962.2800007</v>
      </c>
      <c r="I38" s="4"/>
      <c r="J38" s="4"/>
      <c r="K38" s="4"/>
      <c r="L38" s="4"/>
    </row>
    <row r="39" spans="2:16" x14ac:dyDescent="0.25">
      <c r="C39" s="7" t="s">
        <v>40</v>
      </c>
      <c r="F39" s="26">
        <v>8539500620.21</v>
      </c>
      <c r="G39" s="20"/>
      <c r="H39" s="26">
        <v>6460716542.9300003</v>
      </c>
      <c r="I39" s="4"/>
      <c r="J39" s="4"/>
      <c r="K39" s="4"/>
    </row>
    <row r="40" spans="2:16" ht="15.75" thickBot="1" x14ac:dyDescent="0.3">
      <c r="C40" s="7" t="s">
        <v>41</v>
      </c>
      <c r="F40" s="19">
        <v>9691627398.3600006</v>
      </c>
      <c r="G40" s="10"/>
      <c r="H40" s="19">
        <v>7468831756.8700008</v>
      </c>
      <c r="I40" s="4"/>
      <c r="J40" s="4"/>
      <c r="K40" s="4"/>
    </row>
    <row r="41" spans="2:16" ht="15.75" thickTop="1" x14ac:dyDescent="0.25">
      <c r="C41" s="7"/>
      <c r="F41" s="29"/>
      <c r="G41" s="10"/>
      <c r="H41" s="29"/>
      <c r="I41" s="4"/>
      <c r="J41" s="4"/>
      <c r="K41" s="4"/>
    </row>
    <row r="42" spans="2:16" x14ac:dyDescent="0.25">
      <c r="F42" s="30"/>
      <c r="H42" s="4"/>
    </row>
    <row r="43" spans="2:16" x14ac:dyDescent="0.25">
      <c r="F43" s="30"/>
    </row>
    <row r="44" spans="2:16" x14ac:dyDescent="0.25">
      <c r="F44" s="30"/>
    </row>
    <row r="64" hidden="1" x14ac:dyDescent="0.25"/>
    <row r="131" spans="3:3" x14ac:dyDescent="0.25">
      <c r="C131" s="5" t="s">
        <v>42</v>
      </c>
    </row>
    <row r="369" spans="3:3" ht="409.5" x14ac:dyDescent="0.25">
      <c r="C369" s="31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2024-11-07T22:19:52Z</dcterms:created>
  <dcterms:modified xsi:type="dcterms:W3CDTF">2024-11-07T22:26:11Z</dcterms:modified>
</cp:coreProperties>
</file>