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7DEE5751-4E65-47FD-BFC3-555424507C58}" xr6:coauthVersionLast="47" xr6:coauthVersionMax="47" xr10:uidLastSave="{00000000-0000-0000-0000-000000000000}"/>
  <bookViews>
    <workbookView xWindow="-120" yWindow="-120" windowWidth="20730" windowHeight="11160" xr2:uid="{6600D730-A586-495C-A402-1F478BBF5E9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Financiero'!$C$6:$H$30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Financiero'!$C$1:$H$41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 s="1"/>
  <c r="I21" i="1"/>
  <c r="J21" i="1" s="1"/>
  <c r="K20" i="1"/>
  <c r="L20" i="1" s="1"/>
  <c r="I20" i="1"/>
  <c r="J20" i="1" s="1"/>
  <c r="K18" i="1"/>
  <c r="L18" i="1" s="1"/>
  <c r="I18" i="1"/>
  <c r="J18" i="1" s="1"/>
  <c r="K17" i="1"/>
  <c r="J17" i="1"/>
  <c r="I17" i="1"/>
  <c r="L17" i="1"/>
  <c r="K16" i="1"/>
  <c r="L16" i="1" s="1"/>
  <c r="I16" i="1"/>
  <c r="J16" i="1" s="1"/>
  <c r="K15" i="1"/>
  <c r="I15" i="1"/>
  <c r="K11" i="1"/>
  <c r="L11" i="1" s="1"/>
  <c r="I11" i="1"/>
  <c r="J11" i="1"/>
  <c r="K10" i="1"/>
  <c r="L10" i="1" s="1"/>
  <c r="I10" i="1"/>
  <c r="J10" i="1" s="1"/>
  <c r="K9" i="1"/>
  <c r="L9" i="1" s="1"/>
  <c r="I9" i="1"/>
  <c r="J9" i="1" s="1"/>
  <c r="K8" i="1"/>
  <c r="I8" i="1"/>
  <c r="J8" i="1" l="1"/>
  <c r="L8" i="1"/>
  <c r="J15" i="1"/>
  <c r="L15" i="1"/>
</calcChain>
</file>

<file path=xl/sharedStrings.xml><?xml version="1.0" encoding="utf-8"?>
<sst xmlns="http://schemas.openxmlformats.org/spreadsheetml/2006/main" count="26" uniqueCount="25">
  <si>
    <t>Estado de Rendimiento Financiero</t>
  </si>
  <si>
    <t>Del ejercicio terminado al 31 de Diciembre de 2024 y 2023</t>
  </si>
  <si>
    <t>(Valores en RD$ pesos)</t>
  </si>
  <si>
    <t xml:space="preserve">Notas 2021 </t>
  </si>
  <si>
    <t>Diferencia</t>
  </si>
  <si>
    <t xml:space="preserve">Notas 2020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</si>
  <si>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</si>
  <si>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</si>
  <si>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</si>
  <si>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</si>
  <si>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</si>
  <si>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</si>
  <si>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Sueldos, salarios y beneficios a empleados</t>
  </si>
  <si>
    <t>Subvenciones y otros pagos por transferencias</t>
  </si>
  <si>
    <t>Suministros y materiales para consumo</t>
  </si>
  <si>
    <t xml:space="preserve">Gasto de depreciación </t>
  </si>
  <si>
    <t>Gasto de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</si>
  <si>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</si>
  <si>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</si>
  <si>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</si>
  <si>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</si>
  <si>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</si>
  <si>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</si>
  <si>
    <t xml:space="preserve">Ingresos </t>
  </si>
  <si>
    <t xml:space="preserve">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</si>
</sst>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B54214-B2FC-4904-B18D-0A025C85A5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file:///\\SDQ-FILESRV\Contabilidad%20General\DGA\2024\6.%20Junio\Estados%20Financieros\EEFF%20PARA%20NO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E524-4EEC-4B39-B637-C32F3416D798}">
  <sheetPr>
    <tabColor theme="9" tint="-0.499984740745262"/>
  </sheetPr>
  <dimension ref="B1:O370"/>
  <sheetViews>
    <sheetView showGridLines="0" tabSelected="1" topLeftCell="A22" zoomScale="136" zoomScaleNormal="136" workbookViewId="0">
      <selection activeCell="N6" sqref="N6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7" t="s">
        <v>1</v>
      </c>
      <c r="D2" s="17"/>
      <c r="E2" s="17"/>
      <c r="F2" s="17"/>
      <c r="G2" s="17"/>
      <c r="H2" s="17"/>
    </row>
    <row r="3" spans="2:13" x14ac:dyDescent="0.25">
      <c r="C3" s="17" t="s">
        <v>2</v>
      </c>
      <c r="D3" s="17"/>
      <c r="E3" s="17"/>
      <c r="F3" s="17"/>
      <c r="G3" s="17"/>
      <c r="H3" s="17"/>
    </row>
    <row r="4" spans="2:13" x14ac:dyDescent="0.25">
      <c r="D4" s="4"/>
      <c r="E4" s="2"/>
    </row>
    <row r="5" spans="2:13" x14ac:dyDescent="0.25">
      <c r="D5" s="4"/>
      <c r="E5" s="2"/>
    </row>
    <row r="6" spans="2:13" x14ac:dyDescent="0.25">
      <c r="E6" s="5"/>
      <c r="F6" s="5">
        <v>2024</v>
      </c>
      <c r="G6" s="2"/>
      <c r="H6" s="5">
        <v>2023</v>
      </c>
      <c r="I6" s="5" t="s">
        <v>3</v>
      </c>
      <c r="J6" s="5" t="s">
        <v>4</v>
      </c>
      <c r="K6" s="5" t="s">
        <v>5</v>
      </c>
      <c r="L6" s="5" t="s">
        <v>4</v>
      </c>
    </row>
    <row r="7" spans="2:13" x14ac:dyDescent="0.25">
      <c r="C7" s="4" t="s">
        <v>23</v>
      </c>
      <c r="D7" s="6"/>
      <c r="E7" s="2"/>
      <c r="F7" s="7"/>
      <c r="G7" s="8"/>
      <c r="H7" s="8"/>
    </row>
    <row r="8" spans="2:13" x14ac:dyDescent="0.25">
      <c r="B8" s="1">
        <v>4.0999999999999996</v>
      </c>
      <c r="D8" s="3" t="s">
        <v>6</v>
      </c>
      <c r="F8" s="10">
        <v>5163608203.0699997</v>
      </c>
      <c r="G8" s="10"/>
      <c r="H8" s="10">
        <v>3235135552.8400002</v>
      </c>
      <c r="I8" s="10">
        <f>'[55]Notas 122023'!$O$507</f>
        <v>30314894.600000001</v>
      </c>
      <c r="J8" s="11">
        <f>F8-I8</f>
        <v>5133293308.4699993</v>
      </c>
      <c r="K8" s="10">
        <f>'[55]Notas 122023'!$Q$507</f>
        <v>1561446386</v>
      </c>
      <c r="L8" s="11">
        <f>H8-K8</f>
        <v>1673689166.8400002</v>
      </c>
    </row>
    <row r="9" spans="2:13" x14ac:dyDescent="0.25">
      <c r="B9" s="1">
        <v>4.2</v>
      </c>
      <c r="D9" s="3" t="s">
        <v>7</v>
      </c>
      <c r="F9" s="10">
        <v>533646663.83999991</v>
      </c>
      <c r="G9" s="10"/>
      <c r="H9" s="10">
        <v>477414670.9600001</v>
      </c>
      <c r="I9" s="10">
        <f>'[55]Notas 122023'!$O$540</f>
        <v>138066470.87</v>
      </c>
      <c r="J9" s="11">
        <f t="shared" ref="J9:J11" si="0">F9-I9</f>
        <v>395580192.96999991</v>
      </c>
      <c r="K9" s="10">
        <f>'[55]Notas 122023'!$Q$540</f>
        <v>250955073</v>
      </c>
      <c r="L9" s="11">
        <f t="shared" ref="L9:L11" si="1">H9-K9</f>
        <v>226459597.9600001</v>
      </c>
    </row>
    <row r="10" spans="2:13" x14ac:dyDescent="0.25">
      <c r="B10" s="1">
        <v>4.3</v>
      </c>
      <c r="D10" s="3" t="s">
        <v>8</v>
      </c>
      <c r="F10" s="10">
        <v>4004022370.6199999</v>
      </c>
      <c r="G10" s="10"/>
      <c r="H10" s="10">
        <v>4114702075.23</v>
      </c>
      <c r="I10" s="10">
        <f>'[55]Notas 122023'!$O$546</f>
        <v>299287180.15999997</v>
      </c>
      <c r="J10" s="11">
        <f t="shared" si="0"/>
        <v>3704735190.46</v>
      </c>
      <c r="K10" s="10">
        <f>'[55]Notas 122023'!$Q$546</f>
        <v>2159737667</v>
      </c>
      <c r="L10" s="11">
        <f t="shared" si="1"/>
        <v>1954964408.23</v>
      </c>
    </row>
    <row r="11" spans="2:13" x14ac:dyDescent="0.25">
      <c r="B11" s="1">
        <v>4.4000000000000004</v>
      </c>
      <c r="D11" s="3" t="s">
        <v>9</v>
      </c>
      <c r="F11" s="10">
        <v>343730678.38999999</v>
      </c>
      <c r="G11" s="10"/>
      <c r="H11" s="10">
        <v>252214693.06</v>
      </c>
      <c r="I11" s="10">
        <f>'[55]Notas 122023'!$O$563</f>
        <v>6043959778.6100006</v>
      </c>
      <c r="J11" s="11">
        <f t="shared" si="0"/>
        <v>-5700229100.2200003</v>
      </c>
      <c r="K11" s="10">
        <f>'[55]Notas 122023'!$Q$563</f>
        <v>131828135</v>
      </c>
      <c r="L11" s="11">
        <f t="shared" si="1"/>
        <v>120386558.06</v>
      </c>
    </row>
    <row r="12" spans="2:13" x14ac:dyDescent="0.25">
      <c r="C12" s="4" t="s">
        <v>10</v>
      </c>
      <c r="F12" s="12">
        <v>10045007915.919998</v>
      </c>
      <c r="G12" s="13"/>
      <c r="H12" s="12">
        <v>8079466992.0900011</v>
      </c>
      <c r="I12" s="10"/>
      <c r="J12" s="11"/>
      <c r="K12" s="10"/>
      <c r="M12" s="11"/>
    </row>
    <row r="13" spans="2:13" x14ac:dyDescent="0.25">
      <c r="D13" s="3" t="s">
        <v>11</v>
      </c>
      <c r="F13" s="10"/>
      <c r="G13" s="10"/>
      <c r="H13" s="10"/>
      <c r="I13" s="10"/>
      <c r="K13" s="10"/>
    </row>
    <row r="14" spans="2:13" x14ac:dyDescent="0.25">
      <c r="C14" s="4" t="s">
        <v>24</v>
      </c>
      <c r="E14" s="2"/>
      <c r="F14" s="13"/>
      <c r="G14" s="13"/>
      <c r="H14" s="13"/>
      <c r="I14" s="10"/>
      <c r="K14" s="10"/>
    </row>
    <row r="15" spans="2:13" x14ac:dyDescent="0.25">
      <c r="B15" s="1">
        <v>5.0999999999999996</v>
      </c>
      <c r="D15" s="3" t="s">
        <v>12</v>
      </c>
      <c r="F15" s="10">
        <v>-4968154194.5199995</v>
      </c>
      <c r="G15" s="10"/>
      <c r="H15" s="10">
        <v>-4807801225.6900005</v>
      </c>
      <c r="I15" s="10">
        <f>'[55]Notas 122023'!$O$588</f>
        <v>628316289.43000007</v>
      </c>
      <c r="J15" s="11">
        <f t="shared" ref="J15:J21" si="2">F15-I15</f>
        <v>-5596470483.9499998</v>
      </c>
      <c r="K15" s="10">
        <f>'[55]Notas 122023'!$Q$588</f>
        <v>2171714720</v>
      </c>
      <c r="L15" s="11">
        <f t="shared" ref="L15:L21" si="3">H15-K15</f>
        <v>-6979515945.6900005</v>
      </c>
    </row>
    <row r="16" spans="2:13" x14ac:dyDescent="0.25">
      <c r="B16" s="1">
        <v>5.2</v>
      </c>
      <c r="D16" s="3" t="s">
        <v>13</v>
      </c>
      <c r="F16" s="10">
        <v>-181523738.90000001</v>
      </c>
      <c r="G16" s="10"/>
      <c r="H16" s="10">
        <v>-166633398.27000001</v>
      </c>
      <c r="I16" s="10" t="e">
        <f>'[55]Notas 122023'!$O$610</f>
        <v>#REF!</v>
      </c>
      <c r="J16" s="11" t="e">
        <f t="shared" si="2"/>
        <v>#REF!</v>
      </c>
      <c r="K16" s="10">
        <f>'[55]Notas 122023'!$Q$610</f>
        <v>67083962</v>
      </c>
      <c r="L16" s="11">
        <f t="shared" si="3"/>
        <v>-233717360.27000001</v>
      </c>
    </row>
    <row r="17" spans="2:15" x14ac:dyDescent="0.25">
      <c r="B17" s="1">
        <v>5.3</v>
      </c>
      <c r="D17" s="3" t="s">
        <v>14</v>
      </c>
      <c r="F17" s="10">
        <v>-270485970.72000003</v>
      </c>
      <c r="G17" s="10"/>
      <c r="H17" s="10">
        <v>-275406366.75</v>
      </c>
      <c r="I17" s="10" t="e">
        <f>'[55]Notas 122023'!#REF!</f>
        <v>#REF!</v>
      </c>
      <c r="J17" s="11" t="e">
        <f>F17-I17</f>
        <v>#REF!</v>
      </c>
      <c r="K17" s="10" t="e">
        <f>'[55]Notas 122023'!#REF!</f>
        <v>#REF!</v>
      </c>
      <c r="L17" s="11" t="e">
        <f t="shared" si="3"/>
        <v>#REF!</v>
      </c>
    </row>
    <row r="18" spans="2:15" x14ac:dyDescent="0.25">
      <c r="B18" s="1">
        <v>5.4</v>
      </c>
      <c r="D18" s="3" t="s">
        <v>15</v>
      </c>
      <c r="F18" s="10">
        <v>-181317362.77000001</v>
      </c>
      <c r="G18" s="10"/>
      <c r="H18" s="10">
        <v>-284827995.91999996</v>
      </c>
      <c r="I18" s="10" t="e">
        <f>'[55]Notas 122023'!O637</f>
        <v>#REF!</v>
      </c>
      <c r="J18" s="11" t="e">
        <f t="shared" si="2"/>
        <v>#REF!</v>
      </c>
      <c r="K18" s="10">
        <f>'[55]Notas 122023'!Q637</f>
        <v>67420872</v>
      </c>
      <c r="L18" s="11">
        <f t="shared" si="3"/>
        <v>-352248867.91999996</v>
      </c>
      <c r="N18" s="11"/>
      <c r="O18" s="11"/>
    </row>
    <row r="19" spans="2:15" x14ac:dyDescent="0.25">
      <c r="D19" s="3" t="s">
        <v>16</v>
      </c>
      <c r="F19" s="10">
        <v>-162151922.96000001</v>
      </c>
      <c r="G19" s="10"/>
      <c r="H19" s="10">
        <v>0</v>
      </c>
      <c r="I19" s="10"/>
      <c r="J19" s="11"/>
      <c r="K19" s="10"/>
      <c r="L19" s="11"/>
      <c r="N19" s="11"/>
      <c r="O19" s="11"/>
    </row>
    <row r="20" spans="2:15" x14ac:dyDescent="0.25">
      <c r="B20" s="1">
        <v>5.5</v>
      </c>
      <c r="D20" s="3" t="s">
        <v>17</v>
      </c>
      <c r="F20" s="10">
        <v>-1297951925.7699997</v>
      </c>
      <c r="G20" s="10"/>
      <c r="H20" s="10">
        <v>-1263198568.9100001</v>
      </c>
      <c r="I20" s="10" t="e">
        <f>'[55]Notas 122023'!$O$711</f>
        <v>#REF!</v>
      </c>
      <c r="J20" s="11" t="e">
        <f t="shared" si="2"/>
        <v>#REF!</v>
      </c>
      <c r="K20" s="10">
        <f>'[55]Notas 122023'!$Q$711</f>
        <v>657286455</v>
      </c>
      <c r="L20" s="11">
        <f t="shared" si="3"/>
        <v>-1920485023.9100001</v>
      </c>
    </row>
    <row r="21" spans="2:15" x14ac:dyDescent="0.25">
      <c r="B21" s="1">
        <v>5.6</v>
      </c>
      <c r="D21" s="3" t="s">
        <v>18</v>
      </c>
      <c r="F21" s="10">
        <v>-13250772.329999998</v>
      </c>
      <c r="G21" s="10"/>
      <c r="H21" s="10">
        <v>-8657593.629999999</v>
      </c>
      <c r="I21" s="10" t="e">
        <f>'[55]Notas 122023'!$O$722</f>
        <v>#REF!</v>
      </c>
      <c r="J21" s="11" t="e">
        <f t="shared" si="2"/>
        <v>#REF!</v>
      </c>
      <c r="K21" s="10">
        <f>'[55]Notas 122023'!$Q$722</f>
        <v>382518</v>
      </c>
      <c r="L21" s="11">
        <f t="shared" si="3"/>
        <v>-9040111.629999999</v>
      </c>
    </row>
    <row r="22" spans="2:15" x14ac:dyDescent="0.25">
      <c r="C22" s="4" t="s">
        <v>19</v>
      </c>
      <c r="F22" s="12">
        <v>-7074835888.9699993</v>
      </c>
      <c r="G22" s="13"/>
      <c r="H22" s="12">
        <v>-6806525148.170001</v>
      </c>
      <c r="I22" s="10"/>
    </row>
    <row r="23" spans="2:15" x14ac:dyDescent="0.25">
      <c r="C23" s="14"/>
      <c r="F23" s="10"/>
      <c r="G23" s="10"/>
      <c r="H23" s="10"/>
      <c r="I23" s="10"/>
    </row>
    <row r="24" spans="2:15" ht="14.25" thickBot="1" x14ac:dyDescent="0.3">
      <c r="C24" s="4" t="s">
        <v>20</v>
      </c>
      <c r="F24" s="15">
        <v>2970172027.9499989</v>
      </c>
      <c r="G24" s="13"/>
      <c r="H24" s="15">
        <v>1272941843.9200001</v>
      </c>
      <c r="I24" s="10"/>
      <c r="M24" s="11"/>
    </row>
    <row r="25" spans="2:15" ht="14.25" thickTop="1" x14ac:dyDescent="0.25">
      <c r="C25" s="4"/>
      <c r="F25" s="10"/>
      <c r="G25" s="10"/>
      <c r="H25" s="10"/>
    </row>
    <row r="26" spans="2:15" x14ac:dyDescent="0.25"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C28" s="4"/>
      <c r="F28" s="10"/>
      <c r="G28" s="10"/>
      <c r="H28" s="10"/>
    </row>
    <row r="29" spans="2:15" x14ac:dyDescent="0.25">
      <c r="F29" s="10"/>
      <c r="G29" s="10"/>
      <c r="H29" s="10"/>
    </row>
    <row r="30" spans="2:15" x14ac:dyDescent="0.25">
      <c r="D30" s="4"/>
      <c r="E30" s="2"/>
    </row>
    <row r="32" spans="2:15" x14ac:dyDescent="0.25">
      <c r="F32" s="10"/>
      <c r="G32" s="10"/>
      <c r="H32" s="10"/>
    </row>
    <row r="66" hidden="1" x14ac:dyDescent="0.25"/>
    <row r="132" spans="4:4" x14ac:dyDescent="0.25">
      <c r="D132" s="3" t="s">
        <v>21</v>
      </c>
    </row>
    <row r="370" spans="4:4" ht="51" x14ac:dyDescent="0.25">
      <c r="D370" s="16" t="s">
        <v>22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dcterms:created xsi:type="dcterms:W3CDTF">2025-01-25T16:00:38Z</dcterms:created>
  <dcterms:modified xsi:type="dcterms:W3CDTF">2025-01-28T17:28:58Z</dcterms:modified>
</cp:coreProperties>
</file>